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5735" windowHeight="10965" tabRatio="725" activeTab="1"/>
  </bookViews>
  <sheets>
    <sheet name="1. Technische Anleitung" sheetId="1" r:id="rId1"/>
    <sheet name="2. Fragen Antwort Auswertung" sheetId="2" r:id="rId2"/>
    <sheet name="3. Gesamtauswertung Mitarbeiter" sheetId="3" r:id="rId3"/>
    <sheet name="4. Einzelauswertungen Mitarbeit" sheetId="4" r:id="rId4"/>
  </sheets>
  <definedNames>
    <definedName name="_xlnm.Print_Area" localSheetId="0">'1. Technische Anleitung'!$A$1:$P$72</definedName>
    <definedName name="_xlnm.Print_Area" localSheetId="1">'2. Fragen Antwort Auswertung'!$A$2:$I$86</definedName>
    <definedName name="_xlnm.Print_Area" localSheetId="2">'3. Gesamtauswertung Mitarbeiter'!$A$1:$V$28</definedName>
    <definedName name="_xlnm.Print_Area" localSheetId="3">'4. Einzelauswertungen Mitarbeit'!$A$1:$AT$198</definedName>
    <definedName name="_xlnm.Print_Titles" localSheetId="1">'2. Fragen Antwort Auswertung'!$2:$3</definedName>
    <definedName name="Z_A37C6C78_265D_436E_B056_023C0444BB5F_.wvu.PrintArea" localSheetId="1" hidden="1">'2. Fragen Antwort Auswertung'!$A$1:$I$46</definedName>
    <definedName name="Z_FE84B8E0_82C8_11D7_BA98_00E04CE6E437_.wvu.PrintArea" localSheetId="1" hidden="1">'2. Fragen Antwort Auswertung'!$A$1:$I$46</definedName>
  </definedNames>
  <calcPr fullCalcOnLoad="1"/>
</workbook>
</file>

<file path=xl/sharedStrings.xml><?xml version="1.0" encoding="utf-8"?>
<sst xmlns="http://schemas.openxmlformats.org/spreadsheetml/2006/main" count="618" uniqueCount="107">
  <si>
    <t>Inwieweit treffen die folgenden Aspekte zu?</t>
  </si>
  <si>
    <t>trifft eher zu</t>
  </si>
  <si>
    <t>trifft eher nicht zu</t>
  </si>
  <si>
    <t xml:space="preserve"> - -</t>
  </si>
  <si>
    <t xml:space="preserve"> + + +</t>
  </si>
  <si>
    <t xml:space="preserve"> + +</t>
  </si>
  <si>
    <t xml:space="preserve"> +</t>
  </si>
  <si>
    <t xml:space="preserve"> -</t>
  </si>
  <si>
    <t xml:space="preserve"> - - -</t>
  </si>
  <si>
    <t>lfd Nr</t>
  </si>
  <si>
    <t>diese Spalte nicht verwenden!</t>
  </si>
  <si>
    <t>Festlegung der Loyalitäts/Zufriedenheitsgrenze (70 &lt;= X &lt;= 80)</t>
  </si>
  <si>
    <t>trifft im we- sentli- chen zu</t>
  </si>
  <si>
    <t>trifft im we- sentli- chen nicht zu</t>
  </si>
  <si>
    <t>¨</t>
  </si>
  <si>
    <t>trifft über- haupt nicht zu</t>
  </si>
  <si>
    <t>trifft voll zu</t>
  </si>
  <si>
    <t>Anzahl TN</t>
  </si>
  <si>
    <t>MW</t>
  </si>
  <si>
    <t>%</t>
  </si>
  <si>
    <t>Unternehmensleitung</t>
  </si>
  <si>
    <t>Die Unternehmensleitung arbeitet leistungsorientiert.</t>
  </si>
  <si>
    <t>Die Unternehmensleitung führt mitarbeiterorientiert.</t>
  </si>
  <si>
    <t>Der Aufbau des Unternehmens ist mir bekannt.</t>
  </si>
  <si>
    <t>Ich kenne die Abläufe und Aufgaben im Unternehmen.</t>
  </si>
  <si>
    <t>Die Ziele des Unternehmens sind mir bekannt.</t>
  </si>
  <si>
    <t>Ich akzeptiere die Ziele des Unternehmens.</t>
  </si>
  <si>
    <t>Vorgesetzte</t>
  </si>
  <si>
    <t>Der/die Vorgesetzte ist berechenbar und vertrauenswürdig.</t>
  </si>
  <si>
    <t>Der/die Vorgesetzte ermöglicht Erfolge der Mitarbeiter.</t>
  </si>
  <si>
    <t>Der/die Vorgesetzte arbeitet ergebnisorientiert.</t>
  </si>
  <si>
    <t>Kollegen</t>
  </si>
  <si>
    <t>Die Kollegen sind mir sympathisch.</t>
  </si>
  <si>
    <t>Ich erlebe die Kollegen als teamorientiert.</t>
  </si>
  <si>
    <t>Wir verfolgen unsere Ziele gemeinsam.</t>
  </si>
  <si>
    <t>Wir ziehen alle gemeinsam an einem Strang.</t>
  </si>
  <si>
    <t>Arbeitsbedingungen</t>
  </si>
  <si>
    <t>Meine Arbeitszeit empfinde ich als angemessen.</t>
  </si>
  <si>
    <t>Meine Arbeitsumgebung ist angenehm.</t>
  </si>
  <si>
    <t>Die Arbeitsbedingungen entsprechen den Arbeitsschutzbestimmungen.</t>
  </si>
  <si>
    <t>Bezahlung</t>
  </si>
  <si>
    <t>Das Vergütungssystem ist für mich transparent</t>
  </si>
  <si>
    <t>Die Bezahlung empfinde ich als gerecht.</t>
  </si>
  <si>
    <t>Die Bezahlung hat leistungsorientierte Anteile.</t>
  </si>
  <si>
    <t>Die Bezahlung erfolgt nach Tarif.</t>
  </si>
  <si>
    <t>Die Bezahlung erfolgt übertariflich.</t>
  </si>
  <si>
    <t>Arbeitsinhalt</t>
  </si>
  <si>
    <t>Meine Tätigkeit ist abwechslungsreich.</t>
  </si>
  <si>
    <t>Meine Arbeit empfinde ich als sinnvoll.</t>
  </si>
  <si>
    <t>Meine Arbeitsinhalte sehe ich als anspruchsvoll an.</t>
  </si>
  <si>
    <t>Die Arbeitsinhalte verlangen von mir Vielseitigkeit.</t>
  </si>
  <si>
    <t>Anerkennung</t>
  </si>
  <si>
    <t>Die Interessen der Mitarbeiter finden in unserem Unternehmen ausreichend Berücksichtigung.</t>
  </si>
  <si>
    <t>Verantwortung</t>
  </si>
  <si>
    <t>Ich habe ausreichend Handlungsspielraum.</t>
  </si>
  <si>
    <t>Kompetenzentwicklung</t>
  </si>
  <si>
    <t>Meine Beziehung zum Unternehmen</t>
  </si>
  <si>
    <t>Kundenbeziehung</t>
  </si>
  <si>
    <t>Die Unternehmensleitung handelt strategisch orientiert.</t>
  </si>
  <si>
    <t>Ich empfinde das Klima im Unternehmen als offen, so dass abweichende Meinungen und Kritik konstruktiv geäußert und aufgenommen werden.</t>
  </si>
  <si>
    <t>Im Unternehmen gibt es effektive Hierarchien und eindeutige Aufgabenzuschnitte.</t>
  </si>
  <si>
    <t>Der/die Vorgesetzte beurteilt Mitarbeiter fair.</t>
  </si>
  <si>
    <t>Der/die Vorgesetzte informiert ausreichend und umfassend.</t>
  </si>
  <si>
    <t>Der/die Vorgesetzte unterstützt seine/ihre Mitarbeiter angemessen.</t>
  </si>
  <si>
    <t>Der/die Vorgesetzte erkennt gute Leistungen seiner /ihrer Mitarbeiter an.</t>
  </si>
  <si>
    <t>Der/die Vorgesetzte fördert seine / ihre Mitarbeiter.</t>
  </si>
  <si>
    <t>Der/die Vorgesetzte fordert seine / ihre  Mitarbeiter.</t>
  </si>
  <si>
    <t>Der/die Vorgesetzte berücksichtigt Verbesserungsvorschläge und Kritik seitens der Mitarbeiter.</t>
  </si>
  <si>
    <t>Der/die Vorgesetzte versteht Kritik als gegenseitigen Lernprozess.</t>
  </si>
  <si>
    <t>Die Kollegen tauschen häufig Informationen miteinander aus.</t>
  </si>
  <si>
    <t>Wir haben untereinander eine klare Aufgabenverteilung.</t>
  </si>
  <si>
    <t>Konflikte und Kritik werden direkt und offen angesprochen oder geäußert.</t>
  </si>
  <si>
    <t>Die Zusammenarbeit der Kollegen ist effektiv und ergebnisorientiert.</t>
  </si>
  <si>
    <t>Das Verhältnis zu meinen Kollegen ist in der Regel von gegenseitigem Vertrauen und Respekt gekennzeichnet.</t>
  </si>
  <si>
    <t>Mein Arbeitsplatz (Raum, Arbeitsmittel usw.) ist so gestaltet, dass ich gut arbeiten kann.</t>
  </si>
  <si>
    <t>Gute Leistungen werden durch Leistungsprämien anerkannt.</t>
  </si>
  <si>
    <t>Gute Leistungen werden in unserem Unternehmen gewürdigt.</t>
  </si>
  <si>
    <t>Die Mitarbeiter erhalten persönliche Anerkennung durch das Unternehmen.</t>
  </si>
  <si>
    <t>Meine eigenen Ideen werden von den Vorgesetzten und den Kollegen wahrgenommen und aufgegriffen.</t>
  </si>
  <si>
    <t>Ich habe die Möglichkeit, ein hohes Maß an Verantwortung zu übernehmen.</t>
  </si>
  <si>
    <t>Ich habe ausreichende Entscheidungskompetenz zur Erfüllung meiner Aufgaben.</t>
  </si>
  <si>
    <t>Ich übernehme Verantwortung für die Ziele des Unternehmens.</t>
  </si>
  <si>
    <t>Das Unternehmen unterstützt die Entwicklung meiner Kompetenzen.</t>
  </si>
  <si>
    <t>Das Unternehmen sorgt für ausreichende fachliche Weiterbildung.</t>
  </si>
  <si>
    <t>In diesem Unternehmen sehe ich gute Möglichkeiten für einen beruflichen Aufstieg.</t>
  </si>
  <si>
    <t>Ich werde entsprechend meinen Kenntnissen, Fähigkeiten und Fertigkeiten im Unternehmen eingesetzt.</t>
  </si>
  <si>
    <t>Ich kann mich den Anforderungen entsprechend auf neue Aufgaben vorbereiten.</t>
  </si>
  <si>
    <t>Das Unternehmen ermöglicht mir, notwendige Schlüsselkompetenzen zu erlernen oder sie auf dem notwendigen Stand zu halten.</t>
  </si>
  <si>
    <t>Der/die Vorgesetzte unterstützt mich in meiner Entwicklung.</t>
  </si>
  <si>
    <t>Ich spreche bei anderen Personen (Kunden, Bekannten usw.) positiv über dieses Unternehmen.</t>
  </si>
  <si>
    <t>Ich ermutige andere Personen (Kunden, Bekannte usw.) von diesem Unternehmen Leistungen zu beziehen.</t>
  </si>
  <si>
    <t>Ich wäre auch bereit in anderen Bereichen dieses Unternehmens zu arbeiten.</t>
  </si>
  <si>
    <t>Ich möchte in den nächsten Jahren in diesem Unternehmen bleiben.</t>
  </si>
  <si>
    <t>Auch für etwas mehr Gehalt würde ich nicht ohne Weiteres zu einem anderen Unternehmen wechseln.</t>
  </si>
  <si>
    <t>TN</t>
  </si>
  <si>
    <t>grün</t>
  </si>
  <si>
    <t>gelb</t>
  </si>
  <si>
    <t>rot</t>
  </si>
  <si>
    <t>Ich kümmere mich auch selbst um meine Weiterbildung/Kompetenzentwicklung.</t>
  </si>
  <si>
    <t>Unser Unternehmen arbeitet kundenorientiert.</t>
  </si>
  <si>
    <t>Ich kenne die Wünsche unserer Kunden.</t>
  </si>
  <si>
    <t>Ich beachte Kundenwünsche bei meiner Arbeit.</t>
  </si>
  <si>
    <t>Soweit es in meinen Aufgabenbereich fällt, sorge ich für den Kontakt zum Kunden.</t>
  </si>
  <si>
    <t>Ich fühle mich sicher im persönlichen Umgang mit Kunden.</t>
  </si>
  <si>
    <t>Wir erfüllen die Ansprüche unserer Kunden.</t>
  </si>
  <si>
    <t>Ich fühle mich auf dieser Position im Unternehmen wirksam eingesetzt.</t>
  </si>
  <si>
    <t>Im Verhältnis der Kollegen spielt Konkurrenzdenken und Rivalität eine geringe Rolle.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</si>
</sst>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0.00000"/>
  </numFmts>
  <fonts count="73">
    <font>
      <sz val="10"/>
      <name val="Arial"/>
      <family val="0"/>
    </font>
    <font>
      <b/>
      <sz val="10"/>
      <name val="Arial"/>
      <family val="2"/>
    </font>
    <font>
      <sz val="8"/>
      <name val="Arial"/>
      <family val="2"/>
    </font>
    <font>
      <sz val="10"/>
      <name val="Wingdings"/>
      <family val="0"/>
    </font>
    <font>
      <b/>
      <sz val="8"/>
      <name val="Arial"/>
      <family val="2"/>
    </font>
    <font>
      <b/>
      <sz val="9"/>
      <name val="Arial"/>
      <family val="2"/>
    </font>
    <font>
      <u val="single"/>
      <sz val="10"/>
      <color indexed="12"/>
      <name val="Arial"/>
      <family val="2"/>
    </font>
    <font>
      <u val="single"/>
      <sz val="10"/>
      <color indexed="36"/>
      <name val="Arial"/>
      <family val="2"/>
    </font>
    <font>
      <b/>
      <sz val="10"/>
      <color indexed="10"/>
      <name val="Arial"/>
      <family val="2"/>
    </font>
    <font>
      <b/>
      <sz val="8"/>
      <color indexed="10"/>
      <name val="Arial"/>
      <family val="2"/>
    </font>
    <font>
      <b/>
      <u val="single"/>
      <sz val="12"/>
      <name val="Arial"/>
      <family val="2"/>
    </font>
    <font>
      <sz val="9"/>
      <name val="Arial"/>
      <family val="2"/>
    </font>
    <font>
      <b/>
      <i/>
      <sz val="9"/>
      <name val="Arial"/>
      <family val="2"/>
    </font>
    <font>
      <sz val="24.5"/>
      <color indexed="8"/>
      <name val="Arial"/>
      <family val="0"/>
    </font>
    <font>
      <b/>
      <sz val="10"/>
      <color indexed="18"/>
      <name val="Arial"/>
      <family val="0"/>
    </font>
    <font>
      <sz val="9"/>
      <color indexed="8"/>
      <name val="Arial"/>
      <family val="0"/>
    </font>
    <font>
      <b/>
      <sz val="8"/>
      <color indexed="28"/>
      <name val="Arial"/>
      <family val="0"/>
    </font>
    <font>
      <sz val="27.75"/>
      <color indexed="8"/>
      <name val="Arial"/>
      <family val="0"/>
    </font>
    <font>
      <sz val="1"/>
      <color indexed="9"/>
      <name val="Arial"/>
      <family val="0"/>
    </font>
    <font>
      <sz val="8"/>
      <color indexed="8"/>
      <name val="Arial"/>
      <family val="0"/>
    </font>
    <font>
      <b/>
      <sz val="8"/>
      <color indexed="54"/>
      <name val="Arial"/>
      <family val="0"/>
    </font>
    <font>
      <b/>
      <i/>
      <sz val="8"/>
      <color indexed="56"/>
      <name val="Arial"/>
      <family val="0"/>
    </font>
    <font>
      <sz val="27.5"/>
      <color indexed="8"/>
      <name val="Arial"/>
      <family val="0"/>
    </font>
    <font>
      <b/>
      <i/>
      <sz val="8"/>
      <color indexed="54"/>
      <name val="Arial"/>
      <family val="0"/>
    </font>
    <font>
      <b/>
      <i/>
      <sz val="8"/>
      <color indexed="18"/>
      <name val="Arial"/>
      <family val="0"/>
    </font>
    <font>
      <i/>
      <sz val="1"/>
      <color indexed="9"/>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9"/>
      <name val="Arial"/>
      <family val="2"/>
    </font>
    <font>
      <b/>
      <sz val="12"/>
      <color indexed="8"/>
      <name val="Century Gothic"/>
      <family val="0"/>
    </font>
    <font>
      <sz val="12"/>
      <color indexed="8"/>
      <name val="Century Gothic"/>
      <family val="0"/>
    </font>
    <font>
      <sz val="10"/>
      <color indexed="8"/>
      <name val="Century Gothic"/>
      <family val="0"/>
    </font>
    <font>
      <b/>
      <sz val="10"/>
      <color indexed="8"/>
      <name val="Century Gothic"/>
      <family val="0"/>
    </font>
    <font>
      <b/>
      <u val="single"/>
      <sz val="10"/>
      <color indexed="8"/>
      <name val="Century Gothic"/>
      <family val="0"/>
    </font>
    <font>
      <u val="single"/>
      <sz val="10"/>
      <color indexed="8"/>
      <name val="Century Gothic"/>
      <family val="0"/>
    </font>
    <font>
      <b/>
      <i/>
      <sz val="18.5"/>
      <color indexed="18"/>
      <name val="Arial"/>
      <family val="0"/>
    </font>
    <font>
      <b/>
      <i/>
      <sz val="16"/>
      <color indexed="56"/>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theme="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rgb="FFFF0000"/>
        <bgColor indexed="64"/>
      </patternFill>
    </fill>
    <fill>
      <patternFill patternType="solid">
        <fgColor indexed="43"/>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style="hair"/>
    </border>
    <border>
      <left>
        <color indexed="63"/>
      </left>
      <right style="medium"/>
      <top>
        <color indexed="63"/>
      </top>
      <bottom>
        <color indexed="63"/>
      </bottom>
    </border>
    <border>
      <left style="medium"/>
      <right>
        <color indexed="63"/>
      </right>
      <top style="hair"/>
      <bottom style="hair"/>
    </border>
    <border>
      <left style="medium"/>
      <right>
        <color indexed="63"/>
      </right>
      <top style="hair"/>
      <bottom style="medium"/>
    </border>
    <border>
      <left style="hair"/>
      <right style="hair"/>
      <top style="hair"/>
      <bottom style="medium"/>
    </border>
    <border>
      <left>
        <color indexed="63"/>
      </left>
      <right style="medium"/>
      <top>
        <color indexed="63"/>
      </top>
      <bottom style="medium"/>
    </border>
    <border>
      <left style="hair"/>
      <right style="medium"/>
      <top style="hair"/>
      <bottom style="hair"/>
    </border>
    <border>
      <left style="hair"/>
      <right style="medium"/>
      <top style="hair"/>
      <bottom style="medium"/>
    </border>
    <border>
      <left style="medium"/>
      <right>
        <color indexed="63"/>
      </right>
      <top style="medium"/>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medium"/>
      <right style="hair"/>
      <top style="hair"/>
      <bottom style="hair"/>
    </border>
    <border>
      <left style="medium"/>
      <right style="hair"/>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style="hair"/>
      <top style="hair"/>
      <bottom style="hair"/>
    </border>
    <border>
      <left>
        <color indexed="63"/>
      </left>
      <right style="hair"/>
      <top style="hair"/>
      <bottom style="medium"/>
    </border>
    <border>
      <left>
        <color indexed="63"/>
      </left>
      <right>
        <color indexed="63"/>
      </right>
      <top style="medium"/>
      <bottom style="hair"/>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08">
    <xf numFmtId="0" fontId="0" fillId="0" borderId="0" xfId="0" applyAlignment="1">
      <alignment/>
    </xf>
    <xf numFmtId="172" fontId="1" fillId="0" borderId="0" xfId="0" applyNumberFormat="1" applyFont="1" applyAlignment="1">
      <alignment horizontal="center"/>
    </xf>
    <xf numFmtId="2" fontId="0" fillId="0" borderId="0" xfId="0" applyNumberFormat="1" applyAlignment="1">
      <alignment/>
    </xf>
    <xf numFmtId="2" fontId="1" fillId="0" borderId="0" xfId="0" applyNumberFormat="1" applyFont="1" applyAlignment="1">
      <alignment horizontal="center"/>
    </xf>
    <xf numFmtId="172" fontId="1" fillId="33" borderId="10" xfId="0" applyNumberFormat="1" applyFont="1" applyFill="1" applyBorder="1" applyAlignment="1">
      <alignment horizontal="left"/>
    </xf>
    <xf numFmtId="172" fontId="1" fillId="33" borderId="11" xfId="0" applyNumberFormat="1" applyFont="1" applyFill="1" applyBorder="1" applyAlignment="1">
      <alignment horizontal="left"/>
    </xf>
    <xf numFmtId="172" fontId="1" fillId="33" borderId="12" xfId="0" applyNumberFormat="1" applyFont="1" applyFill="1" applyBorder="1" applyAlignment="1">
      <alignment horizontal="left"/>
    </xf>
    <xf numFmtId="0" fontId="0" fillId="0" borderId="0" xfId="0" applyAlignment="1">
      <alignment wrapText="1"/>
    </xf>
    <xf numFmtId="0" fontId="10" fillId="0" borderId="0" xfId="0" applyNumberFormat="1" applyFont="1" applyAlignment="1" applyProtection="1">
      <alignment horizontal="left" vertical="top" wrapText="1"/>
      <protection locked="0"/>
    </xf>
    <xf numFmtId="0" fontId="0" fillId="0" borderId="0" xfId="0" applyNumberFormat="1" applyAlignment="1" applyProtection="1">
      <alignment horizontal="left" vertical="top" wrapText="1" readingOrder="1"/>
      <protection locked="0"/>
    </xf>
    <xf numFmtId="0" fontId="0" fillId="0" borderId="0" xfId="0" applyNumberFormat="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0" fillId="0" borderId="0" xfId="0" applyNumberFormat="1" applyAlignment="1" applyProtection="1">
      <alignment horizontal="left" vertical="top"/>
      <protection locked="0"/>
    </xf>
    <xf numFmtId="2" fontId="1" fillId="33" borderId="13" xfId="0" applyNumberFormat="1" applyFont="1" applyFill="1" applyBorder="1" applyAlignment="1">
      <alignment horizontal="center"/>
    </xf>
    <xf numFmtId="2" fontId="1" fillId="33" borderId="14"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2" fontId="1" fillId="0" borderId="0" xfId="0" applyNumberFormat="1" applyFont="1" applyFill="1" applyBorder="1" applyAlignment="1" applyProtection="1">
      <alignment horizontal="center" vertical="center" wrapText="1"/>
      <protection/>
    </xf>
    <xf numFmtId="2"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wrapText="1"/>
      <protection/>
    </xf>
    <xf numFmtId="0" fontId="9" fillId="34" borderId="16"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2" fontId="8" fillId="0" borderId="0" xfId="0" applyNumberFormat="1" applyFont="1" applyFill="1" applyBorder="1" applyAlignment="1" applyProtection="1">
      <alignment vertical="center" wrapText="1"/>
      <protection/>
    </xf>
    <xf numFmtId="2" fontId="70" fillId="0" borderId="0" xfId="0" applyNumberFormat="1" applyFont="1" applyFill="1" applyBorder="1" applyAlignment="1" applyProtection="1">
      <alignment horizontal="right" vertical="center"/>
      <protection/>
    </xf>
    <xf numFmtId="0" fontId="0" fillId="0" borderId="0" xfId="0" applyFont="1" applyAlignment="1">
      <alignment wrapText="1"/>
    </xf>
    <xf numFmtId="0" fontId="3" fillId="0" borderId="19"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2" fontId="0" fillId="33" borderId="19" xfId="0" applyNumberFormat="1" applyFont="1" applyFill="1" applyBorder="1" applyAlignment="1" applyProtection="1">
      <alignment vertical="center"/>
      <protection/>
    </xf>
    <xf numFmtId="2" fontId="8" fillId="34" borderId="19" xfId="0" applyNumberFormat="1" applyFont="1" applyFill="1" applyBorder="1" applyAlignment="1" applyProtection="1">
      <alignment horizontal="center" vertical="center"/>
      <protection/>
    </xf>
    <xf numFmtId="1" fontId="0" fillId="36" borderId="19" xfId="0" applyNumberFormat="1" applyFont="1" applyFill="1" applyBorder="1" applyAlignment="1" applyProtection="1">
      <alignment horizontal="center" vertical="center"/>
      <protection locked="0"/>
    </xf>
    <xf numFmtId="0" fontId="0" fillId="36" borderId="19" xfId="0" applyFont="1" applyFill="1" applyBorder="1" applyAlignment="1" applyProtection="1">
      <alignment horizontal="center" vertical="center"/>
      <protection locked="0"/>
    </xf>
    <xf numFmtId="2" fontId="71" fillId="0" borderId="0" xfId="0" applyNumberFormat="1" applyFont="1" applyFill="1" applyBorder="1" applyAlignment="1" applyProtection="1">
      <alignment horizontal="right" vertical="center" shrinkToFit="1"/>
      <protection/>
    </xf>
    <xf numFmtId="0" fontId="8" fillId="37" borderId="20" xfId="0" applyFont="1" applyFill="1" applyBorder="1" applyAlignment="1" applyProtection="1">
      <alignment vertical="center"/>
      <protection/>
    </xf>
    <xf numFmtId="0" fontId="4" fillId="0" borderId="21" xfId="0" applyFont="1" applyBorder="1" applyAlignment="1" applyProtection="1">
      <alignment horizontal="center" vertical="center"/>
      <protection/>
    </xf>
    <xf numFmtId="0" fontId="0" fillId="37" borderId="20" xfId="0" applyFont="1" applyFill="1" applyBorder="1" applyAlignment="1" applyProtection="1">
      <alignment vertical="center"/>
      <protection/>
    </xf>
    <xf numFmtId="0" fontId="4" fillId="0" borderId="22" xfId="0" applyFont="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0" fillId="37" borderId="24" xfId="0" applyFont="1" applyFill="1" applyBorder="1" applyAlignment="1" applyProtection="1">
      <alignment vertical="center"/>
      <protection/>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9" fillId="34" borderId="27" xfId="0" applyFont="1" applyFill="1" applyBorder="1" applyAlignment="1" applyProtection="1">
      <alignment horizontal="center" vertical="center"/>
      <protection/>
    </xf>
    <xf numFmtId="0" fontId="5" fillId="34" borderId="28" xfId="0" applyFont="1" applyFill="1" applyBorder="1" applyAlignment="1" applyProtection="1">
      <alignment horizontal="center" vertical="center" wrapText="1"/>
      <protection/>
    </xf>
    <xf numFmtId="0" fontId="5" fillId="34" borderId="29" xfId="0" applyFont="1" applyFill="1" applyBorder="1" applyAlignment="1" applyProtection="1">
      <alignment horizontal="center" vertical="center" wrapText="1"/>
      <protection/>
    </xf>
    <xf numFmtId="0" fontId="2" fillId="35" borderId="30"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2" fontId="0" fillId="33" borderId="28" xfId="0" applyNumberFormat="1" applyFont="1" applyFill="1" applyBorder="1" applyAlignment="1" applyProtection="1">
      <alignment horizontal="center" vertical="center" wrapText="1"/>
      <protection/>
    </xf>
    <xf numFmtId="1" fontId="2" fillId="35" borderId="29" xfId="0" applyNumberFormat="1" applyFont="1" applyFill="1" applyBorder="1" applyAlignment="1" applyProtection="1">
      <alignment horizontal="center" vertical="center" wrapText="1"/>
      <protection/>
    </xf>
    <xf numFmtId="0" fontId="0" fillId="35" borderId="31" xfId="0" applyFont="1" applyFill="1" applyBorder="1" applyAlignment="1" applyProtection="1">
      <alignment horizontal="center" vertical="center"/>
      <protection/>
    </xf>
    <xf numFmtId="1" fontId="0" fillId="35" borderId="25" xfId="0" applyNumberFormat="1" applyFont="1" applyFill="1" applyBorder="1" applyAlignment="1" applyProtection="1">
      <alignment horizontal="center" vertical="center"/>
      <protection/>
    </xf>
    <xf numFmtId="2" fontId="8" fillId="34" borderId="31" xfId="0" applyNumberFormat="1" applyFont="1" applyFill="1" applyBorder="1" applyAlignment="1" applyProtection="1">
      <alignment horizontal="center" vertical="center"/>
      <protection/>
    </xf>
    <xf numFmtId="1" fontId="8" fillId="38" borderId="25" xfId="0" applyNumberFormat="1" applyFont="1" applyFill="1" applyBorder="1" applyAlignment="1" applyProtection="1">
      <alignment horizontal="center" vertical="center"/>
      <protection/>
    </xf>
    <xf numFmtId="1" fontId="0" fillId="36" borderId="31" xfId="0" applyNumberFormat="1" applyFont="1" applyFill="1" applyBorder="1" applyAlignment="1" applyProtection="1">
      <alignment horizontal="center" vertical="center"/>
      <protection locked="0"/>
    </xf>
    <xf numFmtId="1" fontId="1" fillId="38" borderId="25" xfId="0" applyNumberFormat="1" applyFont="1" applyFill="1" applyBorder="1" applyAlignment="1" applyProtection="1">
      <alignment horizontal="center" vertical="center"/>
      <protection/>
    </xf>
    <xf numFmtId="1" fontId="0" fillId="36" borderId="32" xfId="0" applyNumberFormat="1" applyFont="1" applyFill="1" applyBorder="1" applyAlignment="1" applyProtection="1">
      <alignment horizontal="center" vertical="center"/>
      <protection locked="0"/>
    </xf>
    <xf numFmtId="1" fontId="0" fillId="36" borderId="23" xfId="0" applyNumberFormat="1" applyFont="1" applyFill="1" applyBorder="1" applyAlignment="1" applyProtection="1">
      <alignment horizontal="center" vertical="center"/>
      <protection locked="0"/>
    </xf>
    <xf numFmtId="2" fontId="0" fillId="33" borderId="23" xfId="0" applyNumberFormat="1" applyFont="1" applyFill="1" applyBorder="1" applyAlignment="1" applyProtection="1">
      <alignment vertical="center"/>
      <protection/>
    </xf>
    <xf numFmtId="1" fontId="0" fillId="35" borderId="26" xfId="0" applyNumberFormat="1"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wrapText="1"/>
      <protection/>
    </xf>
    <xf numFmtId="0" fontId="0" fillId="35" borderId="34" xfId="0" applyFont="1" applyFill="1" applyBorder="1" applyAlignment="1" applyProtection="1">
      <alignment horizontal="center" vertical="center"/>
      <protection/>
    </xf>
    <xf numFmtId="2" fontId="8" fillId="34" borderId="34" xfId="0" applyNumberFormat="1" applyFont="1" applyFill="1" applyBorder="1" applyAlignment="1" applyProtection="1">
      <alignment horizontal="center" vertical="center"/>
      <protection/>
    </xf>
    <xf numFmtId="1" fontId="0" fillId="36" borderId="34" xfId="0" applyNumberFormat="1" applyFont="1" applyFill="1" applyBorder="1" applyAlignment="1" applyProtection="1">
      <alignment horizontal="center" vertical="center"/>
      <protection locked="0"/>
    </xf>
    <xf numFmtId="1" fontId="0" fillId="36" borderId="35" xfId="0" applyNumberFormat="1" applyFont="1" applyFill="1" applyBorder="1" applyAlignment="1" applyProtection="1">
      <alignment horizontal="center" vertical="center"/>
      <protection locked="0"/>
    </xf>
    <xf numFmtId="0" fontId="0" fillId="39" borderId="36" xfId="0" applyFont="1" applyFill="1" applyBorder="1" applyAlignment="1" applyProtection="1">
      <alignment vertical="center"/>
      <protection/>
    </xf>
    <xf numFmtId="0" fontId="0" fillId="39" borderId="37" xfId="0" applyFont="1" applyFill="1" applyBorder="1" applyAlignment="1" applyProtection="1">
      <alignment vertical="center"/>
      <protection/>
    </xf>
    <xf numFmtId="0" fontId="8" fillId="39" borderId="37" xfId="0" applyFont="1" applyFill="1" applyBorder="1" applyAlignment="1" applyProtection="1">
      <alignment vertical="center"/>
      <protection/>
    </xf>
    <xf numFmtId="0" fontId="9" fillId="39" borderId="37" xfId="0" applyFont="1" applyFill="1" applyBorder="1" applyAlignment="1" applyProtection="1">
      <alignment vertical="center"/>
      <protection/>
    </xf>
    <xf numFmtId="0" fontId="0" fillId="39" borderId="38" xfId="0" applyFont="1" applyFill="1" applyBorder="1" applyAlignment="1" applyProtection="1">
      <alignment vertical="center"/>
      <protection/>
    </xf>
    <xf numFmtId="0" fontId="12" fillId="0" borderId="0" xfId="0" applyFont="1" applyFill="1" applyBorder="1" applyAlignment="1" applyProtection="1">
      <alignment horizontal="left" vertical="center" wrapText="1"/>
      <protection/>
    </xf>
    <xf numFmtId="0" fontId="11" fillId="0" borderId="39" xfId="0" applyFont="1" applyBorder="1" applyAlignment="1" applyProtection="1">
      <alignment vertical="center" wrapText="1"/>
      <protection/>
    </xf>
    <xf numFmtId="0" fontId="11" fillId="0" borderId="40" xfId="0" applyFont="1" applyBorder="1" applyAlignment="1" applyProtection="1">
      <alignment vertical="center" wrapText="1"/>
      <protection/>
    </xf>
    <xf numFmtId="0" fontId="11" fillId="0" borderId="41" xfId="0" applyFont="1" applyBorder="1" applyAlignment="1" applyProtection="1">
      <alignment vertical="center" wrapText="1"/>
      <protection/>
    </xf>
    <xf numFmtId="0" fontId="11" fillId="0" borderId="42" xfId="0" applyFont="1" applyBorder="1" applyAlignment="1" applyProtection="1">
      <alignment vertical="center" wrapText="1"/>
      <protection/>
    </xf>
    <xf numFmtId="0" fontId="11" fillId="0" borderId="39" xfId="0" applyFont="1" applyBorder="1" applyAlignment="1" applyProtection="1">
      <alignment horizontal="left" vertical="center" wrapText="1"/>
      <protection/>
    </xf>
    <xf numFmtId="0" fontId="11" fillId="0" borderId="40" xfId="0" applyFont="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2" fillId="34" borderId="17" xfId="0" applyFont="1" applyFill="1" applyBorder="1" applyAlignment="1" applyProtection="1">
      <alignment horizontal="left" vertical="center" wrapText="1"/>
      <protection/>
    </xf>
    <xf numFmtId="0" fontId="12" fillId="34" borderId="43" xfId="0" applyFont="1" applyFill="1" applyBorder="1" applyAlignment="1" applyProtection="1">
      <alignment horizontal="left" vertical="center" wrapText="1"/>
      <protection/>
    </xf>
    <xf numFmtId="0" fontId="2" fillId="37" borderId="44" xfId="0" applyFont="1" applyFill="1" applyBorder="1" applyAlignment="1">
      <alignment vertical="center"/>
    </xf>
    <xf numFmtId="2" fontId="72" fillId="38" borderId="19" xfId="0" applyNumberFormat="1" applyFont="1" applyFill="1" applyBorder="1" applyAlignment="1" applyProtection="1">
      <alignment vertical="center"/>
      <protection/>
    </xf>
    <xf numFmtId="2" fontId="0" fillId="38" borderId="19" xfId="0" applyNumberFormat="1" applyFont="1" applyFill="1" applyBorder="1" applyAlignment="1" applyProtection="1">
      <alignment vertical="center"/>
      <protection/>
    </xf>
    <xf numFmtId="2" fontId="2" fillId="40" borderId="30" xfId="0" applyNumberFormat="1" applyFont="1" applyFill="1" applyBorder="1" applyAlignment="1" applyProtection="1">
      <alignment horizontal="center" vertical="center"/>
      <protection/>
    </xf>
    <xf numFmtId="2" fontId="0" fillId="40" borderId="31" xfId="0" applyNumberFormat="1" applyFont="1" applyFill="1" applyBorder="1" applyAlignment="1" applyProtection="1">
      <alignment horizontal="center" vertical="center"/>
      <protection/>
    </xf>
    <xf numFmtId="2" fontId="8" fillId="38" borderId="31" xfId="0" applyNumberFormat="1" applyFont="1" applyFill="1" applyBorder="1" applyAlignment="1" applyProtection="1">
      <alignment vertical="center"/>
      <protection/>
    </xf>
    <xf numFmtId="2" fontId="0" fillId="40" borderId="31" xfId="0" applyNumberFormat="1" applyFont="1" applyFill="1" applyBorder="1" applyAlignment="1" applyProtection="1">
      <alignment vertical="center"/>
      <protection/>
    </xf>
    <xf numFmtId="2" fontId="72" fillId="38" borderId="31" xfId="0" applyNumberFormat="1" applyFont="1" applyFill="1" applyBorder="1" applyAlignment="1" applyProtection="1">
      <alignment vertical="center"/>
      <protection/>
    </xf>
    <xf numFmtId="2" fontId="0" fillId="40" borderId="32" xfId="0" applyNumberFormat="1" applyFont="1" applyFill="1" applyBorder="1" applyAlignment="1" applyProtection="1">
      <alignment vertical="center"/>
      <protection/>
    </xf>
    <xf numFmtId="0" fontId="2" fillId="37" borderId="45" xfId="0" applyFont="1" applyFill="1" applyBorder="1" applyAlignment="1" applyProtection="1">
      <alignment horizontal="center" vertical="center" textRotation="90" wrapText="1"/>
      <protection/>
    </xf>
    <xf numFmtId="0" fontId="0" fillId="0" borderId="44" xfId="0" applyBorder="1" applyAlignment="1">
      <alignment horizontal="center" vertical="center" textRotation="90" wrapText="1"/>
    </xf>
    <xf numFmtId="0" fontId="4" fillId="0" borderId="16"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1" fillId="0" borderId="17" xfId="0" applyFont="1" applyBorder="1" applyAlignment="1" applyProtection="1">
      <alignment horizontal="left" vertical="center" wrapText="1"/>
      <protection/>
    </xf>
    <xf numFmtId="0" fontId="1" fillId="0" borderId="47" xfId="0" applyFont="1" applyBorder="1" applyAlignment="1" applyProtection="1">
      <alignment horizontal="left" vertical="center" wrapText="1"/>
      <protection/>
    </xf>
    <xf numFmtId="0" fontId="2" fillId="0" borderId="48" xfId="0" applyFont="1" applyFill="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2" fillId="0" borderId="52" xfId="0" applyFont="1" applyFill="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8" fillId="0" borderId="0" xfId="0" applyFont="1"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1" u="none" baseline="0">
                <a:solidFill>
                  <a:srgbClr val="000080"/>
                </a:solidFill>
                <a:latin typeface="Arial"/>
                <a:ea typeface="Arial"/>
                <a:cs typeface="Arial"/>
              </a:rPr>
              <a:t>Kompetenzdiagnose KMU 
Mitarbeiter</a:t>
            </a:r>
          </a:p>
        </c:rich>
      </c:tx>
      <c:layout>
        <c:manualLayout>
          <c:xMode val="factor"/>
          <c:yMode val="factor"/>
          <c:x val="0.02525"/>
          <c:y val="-0.00825"/>
        </c:manualLayout>
      </c:layout>
      <c:spPr>
        <a:noFill/>
        <a:ln>
          <a:noFill/>
        </a:ln>
      </c:spPr>
    </c:title>
    <c:plotArea>
      <c:layout>
        <c:manualLayout>
          <c:xMode val="edge"/>
          <c:yMode val="edge"/>
          <c:x val="0.31625"/>
          <c:y val="0.23"/>
          <c:w val="0.40075"/>
          <c:h val="0.71"/>
        </c:manualLayout>
      </c:layout>
      <c:radarChart>
        <c:radarStyle val="filled"/>
        <c:varyColors val="0"/>
        <c:ser>
          <c:idx val="0"/>
          <c:order val="0"/>
          <c:tx>
            <c:strRef>
              <c:f>'3. Gesamtauswertung Mitarbeiter'!$A$2</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Gesamtauswertung Mitarbeiter'!$E$3:$E$13</c:f>
              <c:strCache/>
            </c:strRef>
          </c:cat>
          <c:val>
            <c:numRef>
              <c:f>'3. Gesamtauswertung Mitarbeiter'!$A$3:$A$13</c:f>
              <c:numCache/>
            </c:numRef>
          </c:val>
        </c:ser>
        <c:ser>
          <c:idx val="1"/>
          <c:order val="1"/>
          <c:tx>
            <c:strRef>
              <c:f>'3. Gesamtauswertung Mitarbeiter'!$B$2</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Gesamtauswertung Mitarbeiter'!$E$3:$E$13</c:f>
              <c:strCache/>
            </c:strRef>
          </c:cat>
          <c:val>
            <c:numRef>
              <c:f>'3. Gesamtauswertung Mitarbeiter'!$B$3:$B$13</c:f>
              <c:numCache/>
            </c:numRef>
          </c:val>
        </c:ser>
        <c:ser>
          <c:idx val="2"/>
          <c:order val="2"/>
          <c:tx>
            <c:strRef>
              <c:f>'3. Gesamtauswertung Mitarbeiter'!$C$2</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Gesamtauswertung Mitarbeiter'!$E$3:$E$13</c:f>
              <c:strCache/>
            </c:strRef>
          </c:cat>
          <c:val>
            <c:numRef>
              <c:f>'3. Gesamtauswertung Mitarbeiter'!$C$3:$C$13</c:f>
              <c:numCache/>
            </c:numRef>
          </c:val>
        </c:ser>
        <c:ser>
          <c:idx val="3"/>
          <c:order val="3"/>
          <c:tx>
            <c:strRef>
              <c:f>'3. Gesamtauswertung Mitarbeiter'!$D$2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defRPr lang="en-US" cap="none" sz="800" b="1" i="0" u="none" baseline="0">
                      <a:solidFill>
                        <a:srgbClr val="6600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defRPr lang="en-US" cap="none" sz="800" b="1" i="0" u="none" baseline="0">
                    <a:solidFill>
                      <a:srgbClr val="660066"/>
                    </a:solidFill>
                    <a:latin typeface="Arial"/>
                    <a:ea typeface="Arial"/>
                    <a:cs typeface="Arial"/>
                  </a:defRPr>
                </a:pPr>
              </a:p>
            </c:txPr>
            <c:showLegendKey val="0"/>
            <c:showVal val="1"/>
            <c:showBubbleSize val="0"/>
            <c:showCatName val="0"/>
            <c:showSerName val="0"/>
            <c:showPercent val="0"/>
          </c:dLbls>
          <c:cat>
            <c:strRef>
              <c:f>'3. Gesamtauswertung Mitarbeiter'!$E$3:$E$13</c:f>
              <c:strCache/>
            </c:strRef>
          </c:cat>
          <c:val>
            <c:numRef>
              <c:f>'3. Gesamtauswertung Mitarbeiter'!$D$3:$D$13</c:f>
              <c:numCache/>
            </c:numRef>
          </c:val>
        </c:ser>
        <c:axId val="31639227"/>
        <c:axId val="16317588"/>
      </c:radarChart>
      <c:catAx>
        <c:axId val="3163922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80"/>
                </a:solidFill>
                <a:latin typeface="Arial"/>
                <a:ea typeface="Arial"/>
                <a:cs typeface="Arial"/>
              </a:defRPr>
            </a:pPr>
          </a:p>
        </c:txPr>
        <c:crossAx val="16317588"/>
        <c:crosses val="autoZero"/>
        <c:auto val="0"/>
        <c:lblOffset val="100"/>
        <c:tickLblSkip val="1"/>
        <c:noMultiLvlLbl val="0"/>
      </c:catAx>
      <c:valAx>
        <c:axId val="16317588"/>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639227"/>
        <c:crossesAt val="1"/>
        <c:crossBetween val="between"/>
        <c:dispUnits/>
        <c:minorUnit val="20"/>
      </c:valAx>
      <c:spPr>
        <a:noFill/>
        <a:ln>
          <a:noFill/>
        </a:ln>
      </c:spPr>
    </c:plotArea>
    <c:plotVisOnly val="1"/>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Kompetenzentwicklung</a:t>
            </a:r>
          </a:p>
        </c:rich>
      </c:tx>
      <c:layout>
        <c:manualLayout>
          <c:xMode val="factor"/>
          <c:yMode val="factor"/>
          <c:x val="0.02525"/>
          <c:y val="-0.002"/>
        </c:manualLayout>
      </c:layout>
      <c:spPr>
        <a:noFill/>
        <a:ln>
          <a:noFill/>
        </a:ln>
      </c:spPr>
    </c:title>
    <c:plotArea>
      <c:layout>
        <c:manualLayout>
          <c:xMode val="edge"/>
          <c:yMode val="edge"/>
          <c:x val="0.2835"/>
          <c:y val="0.2575"/>
          <c:w val="0.424"/>
          <c:h val="0.6782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Auswertung'!$B$65:$B$73</c:f>
              <c:strCache>
                <c:ptCount val="9"/>
                <c:pt idx="0">
                  <c:v>Das Unternehmen unterstützt die Entwicklung meiner Kompetenzen.</c:v>
                </c:pt>
                <c:pt idx="1">
                  <c:v>Das Unternehmen sorgt für ausreichende fachliche Weiterbildung.</c:v>
                </c:pt>
                <c:pt idx="2">
                  <c:v>In diesem Unternehmen sehe ich gute Möglichkeiten für einen beruflichen Aufstieg.</c:v>
                </c:pt>
                <c:pt idx="3">
                  <c:v>Ich werde entsprechend meinen Kenntnissen, Fähigkeiten und Fertigkeiten im Unternehmen eingesetzt.</c:v>
                </c:pt>
                <c:pt idx="4">
                  <c:v>Ich kann mich den Anforderungen entsprechend auf neue Aufgaben vorbereiten.</c:v>
                </c:pt>
                <c:pt idx="5">
                  <c:v>Das Unternehmen ermöglicht mir, notwendige Schlüsselkompetenzen zu erlernen oder sie auf dem notwendigen Stand zu halten.</c:v>
                </c:pt>
                <c:pt idx="6">
                  <c:v>Der/die Vorgesetzte unterstützt mich in meiner Entwicklung.</c:v>
                </c:pt>
                <c:pt idx="7">
                  <c:v>Ich fühle mich auf dieser Position im Unternehmen wirksam eingesetzt.</c:v>
                </c:pt>
                <c:pt idx="8">
                  <c:v>Ich kümmere mich auch selbst um meine Weiterbildung/Kompetenzentwicklung.</c:v>
                </c:pt>
              </c:strCache>
            </c:strRef>
          </c:cat>
          <c:val>
            <c:numRef>
              <c:f>'2. Fragen Antwort Auswertung'!$AF$65:$AF$73</c:f>
              <c:numCache>
                <c:ptCount val="9"/>
                <c:pt idx="0">
                  <c:v>100</c:v>
                </c:pt>
                <c:pt idx="1">
                  <c:v>100</c:v>
                </c:pt>
                <c:pt idx="2">
                  <c:v>100</c:v>
                </c:pt>
                <c:pt idx="3">
                  <c:v>100</c:v>
                </c:pt>
                <c:pt idx="4">
                  <c:v>100</c:v>
                </c:pt>
                <c:pt idx="5">
                  <c:v>100</c:v>
                </c:pt>
                <c:pt idx="6">
                  <c:v>100</c:v>
                </c:pt>
                <c:pt idx="7">
                  <c:v>100</c:v>
                </c:pt>
                <c:pt idx="8">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Auswertung'!$B$65:$B$73</c:f>
              <c:strCache>
                <c:ptCount val="9"/>
                <c:pt idx="0">
                  <c:v>Das Unternehmen unterstützt die Entwicklung meiner Kompetenzen.</c:v>
                </c:pt>
                <c:pt idx="1">
                  <c:v>Das Unternehmen sorgt für ausreichende fachliche Weiterbildung.</c:v>
                </c:pt>
                <c:pt idx="2">
                  <c:v>In diesem Unternehmen sehe ich gute Möglichkeiten für einen beruflichen Aufstieg.</c:v>
                </c:pt>
                <c:pt idx="3">
                  <c:v>Ich werde entsprechend meinen Kenntnissen, Fähigkeiten und Fertigkeiten im Unternehmen eingesetzt.</c:v>
                </c:pt>
                <c:pt idx="4">
                  <c:v>Ich kann mich den Anforderungen entsprechend auf neue Aufgaben vorbereiten.</c:v>
                </c:pt>
                <c:pt idx="5">
                  <c:v>Das Unternehmen ermöglicht mir, notwendige Schlüsselkompetenzen zu erlernen oder sie auf dem notwendigen Stand zu halten.</c:v>
                </c:pt>
                <c:pt idx="6">
                  <c:v>Der/die Vorgesetzte unterstützt mich in meiner Entwicklung.</c:v>
                </c:pt>
                <c:pt idx="7">
                  <c:v>Ich fühle mich auf dieser Position im Unternehmen wirksam eingesetzt.</c:v>
                </c:pt>
                <c:pt idx="8">
                  <c:v>Ich kümmere mich auch selbst um meine Weiterbildung/Kompetenzentwicklung.</c:v>
                </c:pt>
              </c:strCache>
            </c:strRef>
          </c:cat>
          <c:val>
            <c:numRef>
              <c:f>'2. Fragen Antwort Auswertung'!$AG$65:$AG$73</c:f>
              <c:numCache>
                <c:ptCount val="9"/>
                <c:pt idx="0">
                  <c:v>80</c:v>
                </c:pt>
                <c:pt idx="1">
                  <c:v>80</c:v>
                </c:pt>
                <c:pt idx="2">
                  <c:v>80</c:v>
                </c:pt>
                <c:pt idx="3">
                  <c:v>80</c:v>
                </c:pt>
                <c:pt idx="4">
                  <c:v>80</c:v>
                </c:pt>
                <c:pt idx="5">
                  <c:v>80</c:v>
                </c:pt>
                <c:pt idx="6">
                  <c:v>80</c:v>
                </c:pt>
                <c:pt idx="7">
                  <c:v>80</c:v>
                </c:pt>
                <c:pt idx="8">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Auswertung'!$B$65:$B$73</c:f>
              <c:strCache>
                <c:ptCount val="9"/>
                <c:pt idx="0">
                  <c:v>Das Unternehmen unterstützt die Entwicklung meiner Kompetenzen.</c:v>
                </c:pt>
                <c:pt idx="1">
                  <c:v>Das Unternehmen sorgt für ausreichende fachliche Weiterbildung.</c:v>
                </c:pt>
                <c:pt idx="2">
                  <c:v>In diesem Unternehmen sehe ich gute Möglichkeiten für einen beruflichen Aufstieg.</c:v>
                </c:pt>
                <c:pt idx="3">
                  <c:v>Ich werde entsprechend meinen Kenntnissen, Fähigkeiten und Fertigkeiten im Unternehmen eingesetzt.</c:v>
                </c:pt>
                <c:pt idx="4">
                  <c:v>Ich kann mich den Anforderungen entsprechend auf neue Aufgaben vorbereiten.</c:v>
                </c:pt>
                <c:pt idx="5">
                  <c:v>Das Unternehmen ermöglicht mir, notwendige Schlüsselkompetenzen zu erlernen oder sie auf dem notwendigen Stand zu halten.</c:v>
                </c:pt>
                <c:pt idx="6">
                  <c:v>Der/die Vorgesetzte unterstützt mich in meiner Entwicklung.</c:v>
                </c:pt>
                <c:pt idx="7">
                  <c:v>Ich fühle mich auf dieser Position im Unternehmen wirksam eingesetzt.</c:v>
                </c:pt>
                <c:pt idx="8">
                  <c:v>Ich kümmere mich auch selbst um meine Weiterbildung/Kompetenzentwicklung.</c:v>
                </c:pt>
              </c:strCache>
            </c:strRef>
          </c:cat>
          <c:val>
            <c:numRef>
              <c:f>'2. Fragen Antwort Auswertung'!$AH$65:$AH$73</c:f>
              <c:numCache>
                <c:ptCount val="9"/>
                <c:pt idx="0">
                  <c:v>70</c:v>
                </c:pt>
                <c:pt idx="1">
                  <c:v>70</c:v>
                </c:pt>
                <c:pt idx="2">
                  <c:v>70</c:v>
                </c:pt>
                <c:pt idx="3">
                  <c:v>70</c:v>
                </c:pt>
                <c:pt idx="4">
                  <c:v>70</c:v>
                </c:pt>
                <c:pt idx="5">
                  <c:v>70</c:v>
                </c:pt>
                <c:pt idx="6">
                  <c:v>70</c:v>
                </c:pt>
                <c:pt idx="7">
                  <c:v>70</c:v>
                </c:pt>
                <c:pt idx="8">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Auswertung'!$B$65:$B$73</c:f>
              <c:strCache>
                <c:ptCount val="9"/>
                <c:pt idx="0">
                  <c:v>Das Unternehmen unterstützt die Entwicklung meiner Kompetenzen.</c:v>
                </c:pt>
                <c:pt idx="1">
                  <c:v>Das Unternehmen sorgt für ausreichende fachliche Weiterbildung.</c:v>
                </c:pt>
                <c:pt idx="2">
                  <c:v>In diesem Unternehmen sehe ich gute Möglichkeiten für einen beruflichen Aufstieg.</c:v>
                </c:pt>
                <c:pt idx="3">
                  <c:v>Ich werde entsprechend meinen Kenntnissen, Fähigkeiten und Fertigkeiten im Unternehmen eingesetzt.</c:v>
                </c:pt>
                <c:pt idx="4">
                  <c:v>Ich kann mich den Anforderungen entsprechend auf neue Aufgaben vorbereiten.</c:v>
                </c:pt>
                <c:pt idx="5">
                  <c:v>Das Unternehmen ermöglicht mir, notwendige Schlüsselkompetenzen zu erlernen oder sie auf dem notwendigen Stand zu halten.</c:v>
                </c:pt>
                <c:pt idx="6">
                  <c:v>Der/die Vorgesetzte unterstützt mich in meiner Entwicklung.</c:v>
                </c:pt>
                <c:pt idx="7">
                  <c:v>Ich fühle mich auf dieser Position im Unternehmen wirksam eingesetzt.</c:v>
                </c:pt>
                <c:pt idx="8">
                  <c:v>Ich kümmere mich auch selbst um meine Weiterbildung/Kompetenzentwicklung.</c:v>
                </c:pt>
              </c:strCache>
            </c:strRef>
          </c:cat>
          <c:val>
            <c:numRef>
              <c:f>'2. Fragen Antwort Auswertung'!$AC$65:$AC$73</c:f>
              <c:numCache>
                <c:ptCount val="9"/>
                <c:pt idx="0">
                  <c:v>0</c:v>
                </c:pt>
                <c:pt idx="1">
                  <c:v>0</c:v>
                </c:pt>
                <c:pt idx="2">
                  <c:v>0</c:v>
                </c:pt>
                <c:pt idx="3">
                  <c:v>0</c:v>
                </c:pt>
                <c:pt idx="4">
                  <c:v>0</c:v>
                </c:pt>
                <c:pt idx="5">
                  <c:v>0</c:v>
                </c:pt>
                <c:pt idx="6">
                  <c:v>0</c:v>
                </c:pt>
                <c:pt idx="7">
                  <c:v>0</c:v>
                </c:pt>
                <c:pt idx="8">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Auswertung'!$B$65:$B$73</c:f>
              <c:strCache>
                <c:ptCount val="9"/>
                <c:pt idx="0">
                  <c:v>Das Unternehmen unterstützt die Entwicklung meiner Kompetenzen.</c:v>
                </c:pt>
                <c:pt idx="1">
                  <c:v>Das Unternehmen sorgt für ausreichende fachliche Weiterbildung.</c:v>
                </c:pt>
                <c:pt idx="2">
                  <c:v>In diesem Unternehmen sehe ich gute Möglichkeiten für einen beruflichen Aufstieg.</c:v>
                </c:pt>
                <c:pt idx="3">
                  <c:v>Ich werde entsprechend meinen Kenntnissen, Fähigkeiten und Fertigkeiten im Unternehmen eingesetzt.</c:v>
                </c:pt>
                <c:pt idx="4">
                  <c:v>Ich kann mich den Anforderungen entsprechend auf neue Aufgaben vorbereiten.</c:v>
                </c:pt>
                <c:pt idx="5">
                  <c:v>Das Unternehmen ermöglicht mir, notwendige Schlüsselkompetenzen zu erlernen oder sie auf dem notwendigen Stand zu halten.</c:v>
                </c:pt>
                <c:pt idx="6">
                  <c:v>Der/die Vorgesetzte unterstützt mich in meiner Entwicklung.</c:v>
                </c:pt>
                <c:pt idx="7">
                  <c:v>Ich fühle mich auf dieser Position im Unternehmen wirksam eingesetzt.</c:v>
                </c:pt>
                <c:pt idx="8">
                  <c:v>Ich kümmere mich auch selbst um meine Weiterbildung/Kompetenzentwicklung.</c:v>
                </c:pt>
              </c:strCache>
            </c:strRef>
          </c:cat>
          <c:val>
            <c:numRef>
              <c:f>'2. Fragen Antwort Auswertung'!$AE$65:$AE$73</c:f>
              <c:numCache>
                <c:ptCount val="9"/>
                <c:pt idx="0">
                  <c:v>0</c:v>
                </c:pt>
                <c:pt idx="1">
                  <c:v>0</c:v>
                </c:pt>
                <c:pt idx="2">
                  <c:v>0</c:v>
                </c:pt>
                <c:pt idx="3">
                  <c:v>0</c:v>
                </c:pt>
                <c:pt idx="4">
                  <c:v>0</c:v>
                </c:pt>
                <c:pt idx="5">
                  <c:v>0</c:v>
                </c:pt>
                <c:pt idx="6">
                  <c:v>0</c:v>
                </c:pt>
                <c:pt idx="7">
                  <c:v>0</c:v>
                </c:pt>
                <c:pt idx="8">
                  <c:v>0</c:v>
                </c:pt>
              </c:numCache>
            </c:numRef>
          </c:val>
        </c:ser>
        <c:axId val="37099909"/>
        <c:axId val="65463726"/>
      </c:radarChart>
      <c:catAx>
        <c:axId val="3709990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65463726"/>
        <c:crosses val="autoZero"/>
        <c:auto val="0"/>
        <c:lblOffset val="100"/>
        <c:tickLblSkip val="1"/>
        <c:noMultiLvlLbl val="0"/>
      </c:catAx>
      <c:valAx>
        <c:axId val="65463726"/>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99909"/>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Meine Beziehung zum Unternehmen</a:t>
            </a:r>
          </a:p>
        </c:rich>
      </c:tx>
      <c:layout>
        <c:manualLayout>
          <c:xMode val="factor"/>
          <c:yMode val="factor"/>
          <c:x val="0.03975"/>
          <c:y val="-0.002"/>
        </c:manualLayout>
      </c:layout>
      <c:spPr>
        <a:noFill/>
        <a:ln>
          <a:noFill/>
        </a:ln>
      </c:spPr>
    </c:title>
    <c:plotArea>
      <c:layout>
        <c:manualLayout>
          <c:xMode val="edge"/>
          <c:yMode val="edge"/>
          <c:x val="0.29425"/>
          <c:y val="0.26225"/>
          <c:w val="0.39125"/>
          <c:h val="0.6272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Auswertung'!$B$75:$B$79</c:f>
              <c:strCache>
                <c:ptCount val="5"/>
                <c:pt idx="0">
                  <c:v>Ich spreche bei anderen Personen (Kunden, Bekannten usw.) positiv über dieses Unternehmen.</c:v>
                </c:pt>
                <c:pt idx="1">
                  <c:v>Ich ermutige andere Personen (Kunden, Bekannte usw.) von diesem Unternehmen Leistungen zu beziehen.</c:v>
                </c:pt>
                <c:pt idx="2">
                  <c:v>Ich wäre auch bereit in anderen Bereichen dieses Unternehmens zu arbeiten.</c:v>
                </c:pt>
                <c:pt idx="3">
                  <c:v>Ich möchte in den nächsten Jahren in diesem Unternehmen bleiben.</c:v>
                </c:pt>
                <c:pt idx="4">
                  <c:v>Auch für etwas mehr Gehalt würde ich nicht ohne Weiteres zu einem anderen Unternehmen wechseln.</c:v>
                </c:pt>
              </c:strCache>
            </c:strRef>
          </c:cat>
          <c:val>
            <c:numRef>
              <c:f>'2. Fragen Antwort Auswertung'!$AF$75:$AF$79</c:f>
              <c:numCache>
                <c:ptCount val="5"/>
                <c:pt idx="0">
                  <c:v>100</c:v>
                </c:pt>
                <c:pt idx="1">
                  <c:v>100</c:v>
                </c:pt>
                <c:pt idx="2">
                  <c:v>100</c:v>
                </c:pt>
                <c:pt idx="3">
                  <c:v>100</c:v>
                </c:pt>
                <c:pt idx="4">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Auswertung'!$B$75:$B$79</c:f>
              <c:strCache>
                <c:ptCount val="5"/>
                <c:pt idx="0">
                  <c:v>Ich spreche bei anderen Personen (Kunden, Bekannten usw.) positiv über dieses Unternehmen.</c:v>
                </c:pt>
                <c:pt idx="1">
                  <c:v>Ich ermutige andere Personen (Kunden, Bekannte usw.) von diesem Unternehmen Leistungen zu beziehen.</c:v>
                </c:pt>
                <c:pt idx="2">
                  <c:v>Ich wäre auch bereit in anderen Bereichen dieses Unternehmens zu arbeiten.</c:v>
                </c:pt>
                <c:pt idx="3">
                  <c:v>Ich möchte in den nächsten Jahren in diesem Unternehmen bleiben.</c:v>
                </c:pt>
                <c:pt idx="4">
                  <c:v>Auch für etwas mehr Gehalt würde ich nicht ohne Weiteres zu einem anderen Unternehmen wechseln.</c:v>
                </c:pt>
              </c:strCache>
            </c:strRef>
          </c:cat>
          <c:val>
            <c:numRef>
              <c:f>'2. Fragen Antwort Auswertung'!$AG$75:$AG$79</c:f>
              <c:numCache>
                <c:ptCount val="5"/>
                <c:pt idx="0">
                  <c:v>80</c:v>
                </c:pt>
                <c:pt idx="1">
                  <c:v>80</c:v>
                </c:pt>
                <c:pt idx="2">
                  <c:v>80</c:v>
                </c:pt>
                <c:pt idx="3">
                  <c:v>80</c:v>
                </c:pt>
                <c:pt idx="4">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Auswertung'!$B$75:$B$79</c:f>
              <c:strCache>
                <c:ptCount val="5"/>
                <c:pt idx="0">
                  <c:v>Ich spreche bei anderen Personen (Kunden, Bekannten usw.) positiv über dieses Unternehmen.</c:v>
                </c:pt>
                <c:pt idx="1">
                  <c:v>Ich ermutige andere Personen (Kunden, Bekannte usw.) von diesem Unternehmen Leistungen zu beziehen.</c:v>
                </c:pt>
                <c:pt idx="2">
                  <c:v>Ich wäre auch bereit in anderen Bereichen dieses Unternehmens zu arbeiten.</c:v>
                </c:pt>
                <c:pt idx="3">
                  <c:v>Ich möchte in den nächsten Jahren in diesem Unternehmen bleiben.</c:v>
                </c:pt>
                <c:pt idx="4">
                  <c:v>Auch für etwas mehr Gehalt würde ich nicht ohne Weiteres zu einem anderen Unternehmen wechseln.</c:v>
                </c:pt>
              </c:strCache>
            </c:strRef>
          </c:cat>
          <c:val>
            <c:numRef>
              <c:f>'2. Fragen Antwort Auswertung'!$AH$75:$AH$79</c:f>
              <c:numCache>
                <c:ptCount val="5"/>
                <c:pt idx="0">
                  <c:v>70</c:v>
                </c:pt>
                <c:pt idx="1">
                  <c:v>70</c:v>
                </c:pt>
                <c:pt idx="2">
                  <c:v>70</c:v>
                </c:pt>
                <c:pt idx="3">
                  <c:v>70</c:v>
                </c:pt>
                <c:pt idx="4">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Auswertung'!$B$75:$B$79</c:f>
              <c:strCache>
                <c:ptCount val="5"/>
                <c:pt idx="0">
                  <c:v>Ich spreche bei anderen Personen (Kunden, Bekannten usw.) positiv über dieses Unternehmen.</c:v>
                </c:pt>
                <c:pt idx="1">
                  <c:v>Ich ermutige andere Personen (Kunden, Bekannte usw.) von diesem Unternehmen Leistungen zu beziehen.</c:v>
                </c:pt>
                <c:pt idx="2">
                  <c:v>Ich wäre auch bereit in anderen Bereichen dieses Unternehmens zu arbeiten.</c:v>
                </c:pt>
                <c:pt idx="3">
                  <c:v>Ich möchte in den nächsten Jahren in diesem Unternehmen bleiben.</c:v>
                </c:pt>
                <c:pt idx="4">
                  <c:v>Auch für etwas mehr Gehalt würde ich nicht ohne Weiteres zu einem anderen Unternehmen wechseln.</c:v>
                </c:pt>
              </c:strCache>
            </c:strRef>
          </c:cat>
          <c:val>
            <c:numRef>
              <c:f>'2. Fragen Antwort Auswertung'!$AC$75:$AC$79</c:f>
              <c:numCache>
                <c:ptCount val="5"/>
                <c:pt idx="0">
                  <c:v>0</c:v>
                </c:pt>
                <c:pt idx="1">
                  <c:v>0</c:v>
                </c:pt>
                <c:pt idx="2">
                  <c:v>0</c:v>
                </c:pt>
                <c:pt idx="3">
                  <c:v>0</c:v>
                </c:pt>
                <c:pt idx="4">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0080"/>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0080"/>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0080"/>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0080"/>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0080"/>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0080"/>
                    </a:solidFill>
                    <a:latin typeface="Arial"/>
                    <a:ea typeface="Arial"/>
                    <a:cs typeface="Arial"/>
                  </a:defRPr>
                </a:pPr>
              </a:p>
            </c:txPr>
            <c:showLegendKey val="0"/>
            <c:showVal val="1"/>
            <c:showBubbleSize val="0"/>
            <c:showCatName val="1"/>
            <c:showSerName val="0"/>
            <c:showPercent val="0"/>
          </c:dLbls>
          <c:cat>
            <c:strRef>
              <c:f>'2. Fragen Antwort Auswertung'!$B$75:$B$79</c:f>
              <c:strCache>
                <c:ptCount val="5"/>
                <c:pt idx="0">
                  <c:v>Ich spreche bei anderen Personen (Kunden, Bekannten usw.) positiv über dieses Unternehmen.</c:v>
                </c:pt>
                <c:pt idx="1">
                  <c:v>Ich ermutige andere Personen (Kunden, Bekannte usw.) von diesem Unternehmen Leistungen zu beziehen.</c:v>
                </c:pt>
                <c:pt idx="2">
                  <c:v>Ich wäre auch bereit in anderen Bereichen dieses Unternehmens zu arbeiten.</c:v>
                </c:pt>
                <c:pt idx="3">
                  <c:v>Ich möchte in den nächsten Jahren in diesem Unternehmen bleiben.</c:v>
                </c:pt>
                <c:pt idx="4">
                  <c:v>Auch für etwas mehr Gehalt würde ich nicht ohne Weiteres zu einem anderen Unternehmen wechseln.</c:v>
                </c:pt>
              </c:strCache>
            </c:strRef>
          </c:cat>
          <c:val>
            <c:numRef>
              <c:f>'2. Fragen Antwort Auswertung'!$AE$75:$AE$79</c:f>
              <c:numCache>
                <c:ptCount val="5"/>
                <c:pt idx="0">
                  <c:v>0</c:v>
                </c:pt>
                <c:pt idx="1">
                  <c:v>0</c:v>
                </c:pt>
                <c:pt idx="2">
                  <c:v>0</c:v>
                </c:pt>
                <c:pt idx="3">
                  <c:v>0</c:v>
                </c:pt>
                <c:pt idx="4">
                  <c:v>0</c:v>
                </c:pt>
              </c:numCache>
            </c:numRef>
          </c:val>
        </c:ser>
        <c:axId val="52302623"/>
        <c:axId val="961560"/>
      </c:radarChart>
      <c:catAx>
        <c:axId val="523026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961560"/>
        <c:crosses val="autoZero"/>
        <c:auto val="0"/>
        <c:lblOffset val="100"/>
        <c:tickLblSkip val="1"/>
        <c:noMultiLvlLbl val="0"/>
      </c:catAx>
      <c:valAx>
        <c:axId val="961560"/>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02623"/>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Kundenbeziehung</a:t>
            </a:r>
          </a:p>
        </c:rich>
      </c:tx>
      <c:layout>
        <c:manualLayout>
          <c:xMode val="factor"/>
          <c:yMode val="factor"/>
          <c:x val="0.0205"/>
          <c:y val="-0.002"/>
        </c:manualLayout>
      </c:layout>
      <c:spPr>
        <a:noFill/>
        <a:ln>
          <a:noFill/>
        </a:ln>
      </c:spPr>
    </c:title>
    <c:plotArea>
      <c:layout>
        <c:manualLayout>
          <c:xMode val="edge"/>
          <c:yMode val="edge"/>
          <c:x val="0.3035"/>
          <c:y val="0.193"/>
          <c:w val="0.40275"/>
          <c:h val="0.646"/>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Auswertung'!$B$81:$B$86</c:f>
              <c:strCache>
                <c:ptCount val="6"/>
                <c:pt idx="0">
                  <c:v>Unser Unternehmen arbeitet kundenorientiert.</c:v>
                </c:pt>
                <c:pt idx="1">
                  <c:v>Ich kenne die Wünsche unserer Kunden.</c:v>
                </c:pt>
                <c:pt idx="2">
                  <c:v>Ich beachte Kundenwünsche bei meiner Arbeit.</c:v>
                </c:pt>
                <c:pt idx="3">
                  <c:v>Soweit es in meinen Aufgabenbereich fällt, sorge ich für den Kontakt zum Kunden.</c:v>
                </c:pt>
                <c:pt idx="4">
                  <c:v>Ich fühle mich sicher im persönlichen Umgang mit Kunden.</c:v>
                </c:pt>
                <c:pt idx="5">
                  <c:v>Wir erfüllen die Ansprüche unserer Kunden.</c:v>
                </c:pt>
              </c:strCache>
            </c:strRef>
          </c:cat>
          <c:val>
            <c:numRef>
              <c:f>'2. Fragen Antwort Auswertung'!$AF$81:$AF$86</c:f>
              <c:numCache>
                <c:ptCount val="6"/>
                <c:pt idx="0">
                  <c:v>100</c:v>
                </c:pt>
                <c:pt idx="1">
                  <c:v>100</c:v>
                </c:pt>
                <c:pt idx="2">
                  <c:v>100</c:v>
                </c:pt>
                <c:pt idx="3">
                  <c:v>100</c:v>
                </c:pt>
                <c:pt idx="4">
                  <c:v>100</c:v>
                </c:pt>
                <c:pt idx="5">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Auswertung'!$B$81:$B$86</c:f>
              <c:strCache>
                <c:ptCount val="6"/>
                <c:pt idx="0">
                  <c:v>Unser Unternehmen arbeitet kundenorientiert.</c:v>
                </c:pt>
                <c:pt idx="1">
                  <c:v>Ich kenne die Wünsche unserer Kunden.</c:v>
                </c:pt>
                <c:pt idx="2">
                  <c:v>Ich beachte Kundenwünsche bei meiner Arbeit.</c:v>
                </c:pt>
                <c:pt idx="3">
                  <c:v>Soweit es in meinen Aufgabenbereich fällt, sorge ich für den Kontakt zum Kunden.</c:v>
                </c:pt>
                <c:pt idx="4">
                  <c:v>Ich fühle mich sicher im persönlichen Umgang mit Kunden.</c:v>
                </c:pt>
                <c:pt idx="5">
                  <c:v>Wir erfüllen die Ansprüche unserer Kunden.</c:v>
                </c:pt>
              </c:strCache>
            </c:strRef>
          </c:cat>
          <c:val>
            <c:numRef>
              <c:f>'2. Fragen Antwort Auswertung'!$AG$81:$AG$86</c:f>
              <c:numCache>
                <c:ptCount val="6"/>
                <c:pt idx="0">
                  <c:v>80</c:v>
                </c:pt>
                <c:pt idx="1">
                  <c:v>80</c:v>
                </c:pt>
                <c:pt idx="2">
                  <c:v>80</c:v>
                </c:pt>
                <c:pt idx="3">
                  <c:v>80</c:v>
                </c:pt>
                <c:pt idx="4">
                  <c:v>80</c:v>
                </c:pt>
                <c:pt idx="5">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Auswertung'!$B$81:$B$86</c:f>
              <c:strCache>
                <c:ptCount val="6"/>
                <c:pt idx="0">
                  <c:v>Unser Unternehmen arbeitet kundenorientiert.</c:v>
                </c:pt>
                <c:pt idx="1">
                  <c:v>Ich kenne die Wünsche unserer Kunden.</c:v>
                </c:pt>
                <c:pt idx="2">
                  <c:v>Ich beachte Kundenwünsche bei meiner Arbeit.</c:v>
                </c:pt>
                <c:pt idx="3">
                  <c:v>Soweit es in meinen Aufgabenbereich fällt, sorge ich für den Kontakt zum Kunden.</c:v>
                </c:pt>
                <c:pt idx="4">
                  <c:v>Ich fühle mich sicher im persönlichen Umgang mit Kunden.</c:v>
                </c:pt>
                <c:pt idx="5">
                  <c:v>Wir erfüllen die Ansprüche unserer Kunden.</c:v>
                </c:pt>
              </c:strCache>
            </c:strRef>
          </c:cat>
          <c:val>
            <c:numRef>
              <c:f>'2. Fragen Antwort Auswertung'!$AH$81:$AH$86</c:f>
              <c:numCache>
                <c:ptCount val="6"/>
                <c:pt idx="0">
                  <c:v>70</c:v>
                </c:pt>
                <c:pt idx="1">
                  <c:v>70</c:v>
                </c:pt>
                <c:pt idx="2">
                  <c:v>70</c:v>
                </c:pt>
                <c:pt idx="3">
                  <c:v>70</c:v>
                </c:pt>
                <c:pt idx="4">
                  <c:v>70</c:v>
                </c:pt>
                <c:pt idx="5">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Auswertung'!$B$81:$B$86</c:f>
              <c:strCache>
                <c:ptCount val="6"/>
                <c:pt idx="0">
                  <c:v>Unser Unternehmen arbeitet kundenorientiert.</c:v>
                </c:pt>
                <c:pt idx="1">
                  <c:v>Ich kenne die Wünsche unserer Kunden.</c:v>
                </c:pt>
                <c:pt idx="2">
                  <c:v>Ich beachte Kundenwünsche bei meiner Arbeit.</c:v>
                </c:pt>
                <c:pt idx="3">
                  <c:v>Soweit es in meinen Aufgabenbereich fällt, sorge ich für den Kontakt zum Kunden.</c:v>
                </c:pt>
                <c:pt idx="4">
                  <c:v>Ich fühle mich sicher im persönlichen Umgang mit Kunden.</c:v>
                </c:pt>
                <c:pt idx="5">
                  <c:v>Wir erfüllen die Ansprüche unserer Kunden.</c:v>
                </c:pt>
              </c:strCache>
            </c:strRef>
          </c:cat>
          <c:val>
            <c:numRef>
              <c:f>'2. Fragen Antwort Auswertung'!$AC$81:$AC$86</c:f>
              <c:numCache>
                <c:ptCount val="6"/>
                <c:pt idx="0">
                  <c:v>0</c:v>
                </c:pt>
                <c:pt idx="1">
                  <c:v>0</c:v>
                </c:pt>
                <c:pt idx="2">
                  <c:v>0</c:v>
                </c:pt>
                <c:pt idx="3">
                  <c:v>0</c:v>
                </c:pt>
                <c:pt idx="4">
                  <c:v>0</c:v>
                </c:pt>
                <c:pt idx="5">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Auswertung'!$B$81:$B$86</c:f>
              <c:strCache>
                <c:ptCount val="6"/>
                <c:pt idx="0">
                  <c:v>Unser Unternehmen arbeitet kundenorientiert.</c:v>
                </c:pt>
                <c:pt idx="1">
                  <c:v>Ich kenne die Wünsche unserer Kunden.</c:v>
                </c:pt>
                <c:pt idx="2">
                  <c:v>Ich beachte Kundenwünsche bei meiner Arbeit.</c:v>
                </c:pt>
                <c:pt idx="3">
                  <c:v>Soweit es in meinen Aufgabenbereich fällt, sorge ich für den Kontakt zum Kunden.</c:v>
                </c:pt>
                <c:pt idx="4">
                  <c:v>Ich fühle mich sicher im persönlichen Umgang mit Kunden.</c:v>
                </c:pt>
                <c:pt idx="5">
                  <c:v>Wir erfüllen die Ansprüche unserer Kunden.</c:v>
                </c:pt>
              </c:strCache>
            </c:strRef>
          </c:cat>
          <c:val>
            <c:numRef>
              <c:f>'2. Fragen Antwort Auswertung'!$AE$81:$AE$86</c:f>
              <c:numCache>
                <c:ptCount val="6"/>
                <c:pt idx="0">
                  <c:v>0</c:v>
                </c:pt>
                <c:pt idx="1">
                  <c:v>0</c:v>
                </c:pt>
                <c:pt idx="2">
                  <c:v>0</c:v>
                </c:pt>
                <c:pt idx="3">
                  <c:v>0</c:v>
                </c:pt>
                <c:pt idx="4">
                  <c:v>0</c:v>
                </c:pt>
                <c:pt idx="5">
                  <c:v>0</c:v>
                </c:pt>
              </c:numCache>
            </c:numRef>
          </c:val>
        </c:ser>
        <c:axId val="8654041"/>
        <c:axId val="10777506"/>
      </c:radarChart>
      <c:catAx>
        <c:axId val="865404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1" u="none" baseline="0">
                <a:solidFill>
                  <a:srgbClr val="FFFFFF"/>
                </a:solidFill>
                <a:latin typeface="Arial"/>
                <a:ea typeface="Arial"/>
                <a:cs typeface="Arial"/>
              </a:defRPr>
            </a:pPr>
          </a:p>
        </c:txPr>
        <c:crossAx val="10777506"/>
        <c:crosses val="autoZero"/>
        <c:auto val="0"/>
        <c:lblOffset val="100"/>
        <c:tickLblSkip val="1"/>
        <c:noMultiLvlLbl val="0"/>
      </c:catAx>
      <c:valAx>
        <c:axId val="10777506"/>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54041"/>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Unternehmensleitung</a:t>
            </a:r>
          </a:p>
        </c:rich>
      </c:tx>
      <c:layout>
        <c:manualLayout>
          <c:xMode val="factor"/>
          <c:yMode val="factor"/>
          <c:x val="0.01675"/>
          <c:y val="0.0135"/>
        </c:manualLayout>
      </c:layout>
      <c:spPr>
        <a:noFill/>
        <a:ln>
          <a:noFill/>
        </a:ln>
      </c:spPr>
    </c:title>
    <c:plotArea>
      <c:layout>
        <c:manualLayout>
          <c:xMode val="edge"/>
          <c:yMode val="edge"/>
          <c:x val="0.28575"/>
          <c:y val="0.248"/>
          <c:w val="0.4115"/>
          <c:h val="0.661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Auswertung'!$B$5:$B$13</c:f>
              <c:strCache>
                <c:ptCount val="9"/>
                <c:pt idx="0">
                  <c:v>Die Unternehmensleitung arbeitet leistungsorientiert.</c:v>
                </c:pt>
                <c:pt idx="1">
                  <c:v>Die Unternehmensleitung führt mitarbeiterorientiert.</c:v>
                </c:pt>
                <c:pt idx="2">
                  <c:v>Die Unternehmensleitung handelt strategisch orientiert.</c:v>
                </c:pt>
                <c:pt idx="3">
                  <c:v>Der Aufbau des Unternehmens ist mir bekannt.</c:v>
                </c:pt>
                <c:pt idx="4">
                  <c:v>Ich kenne die Abläufe und Aufgaben im Unternehmen.</c:v>
                </c:pt>
                <c:pt idx="5">
                  <c:v>Die Ziele des Unternehmens sind mir bekannt.</c:v>
                </c:pt>
                <c:pt idx="6">
                  <c:v>Ich akzeptiere die Ziele des Unternehmens.</c:v>
                </c:pt>
                <c:pt idx="7">
                  <c:v>Ich empfinde das Klima im Unternehmen als offen, so dass abweichende Meinungen und Kritik konstruktiv geäußert und aufgenommen werden.</c:v>
                </c:pt>
                <c:pt idx="8">
                  <c:v>Im Unternehmen gibt es effektive Hierarchien und eindeutige Aufgabenzuschnitte.</c:v>
                </c:pt>
              </c:strCache>
            </c:strRef>
          </c:cat>
          <c:val>
            <c:numRef>
              <c:f>'2. Fragen Antwort Auswertung'!$AF$5:$AF$13</c:f>
              <c:numCache>
                <c:ptCount val="9"/>
                <c:pt idx="0">
                  <c:v>100</c:v>
                </c:pt>
                <c:pt idx="1">
                  <c:v>100</c:v>
                </c:pt>
                <c:pt idx="2">
                  <c:v>100</c:v>
                </c:pt>
                <c:pt idx="3">
                  <c:v>100</c:v>
                </c:pt>
                <c:pt idx="4">
                  <c:v>100</c:v>
                </c:pt>
                <c:pt idx="5">
                  <c:v>100</c:v>
                </c:pt>
                <c:pt idx="6">
                  <c:v>100</c:v>
                </c:pt>
                <c:pt idx="7">
                  <c:v>100</c:v>
                </c:pt>
                <c:pt idx="8">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Auswertung'!$B$5:$B$13</c:f>
              <c:strCache>
                <c:ptCount val="9"/>
                <c:pt idx="0">
                  <c:v>Die Unternehmensleitung arbeitet leistungsorientiert.</c:v>
                </c:pt>
                <c:pt idx="1">
                  <c:v>Die Unternehmensleitung führt mitarbeiterorientiert.</c:v>
                </c:pt>
                <c:pt idx="2">
                  <c:v>Die Unternehmensleitung handelt strategisch orientiert.</c:v>
                </c:pt>
                <c:pt idx="3">
                  <c:v>Der Aufbau des Unternehmens ist mir bekannt.</c:v>
                </c:pt>
                <c:pt idx="4">
                  <c:v>Ich kenne die Abläufe und Aufgaben im Unternehmen.</c:v>
                </c:pt>
                <c:pt idx="5">
                  <c:v>Die Ziele des Unternehmens sind mir bekannt.</c:v>
                </c:pt>
                <c:pt idx="6">
                  <c:v>Ich akzeptiere die Ziele des Unternehmens.</c:v>
                </c:pt>
                <c:pt idx="7">
                  <c:v>Ich empfinde das Klima im Unternehmen als offen, so dass abweichende Meinungen und Kritik konstruktiv geäußert und aufgenommen werden.</c:v>
                </c:pt>
                <c:pt idx="8">
                  <c:v>Im Unternehmen gibt es effektive Hierarchien und eindeutige Aufgabenzuschnitte.</c:v>
                </c:pt>
              </c:strCache>
            </c:strRef>
          </c:cat>
          <c:val>
            <c:numRef>
              <c:f>'2. Fragen Antwort Auswertung'!$AG$5:$AG$13</c:f>
              <c:numCache>
                <c:ptCount val="9"/>
                <c:pt idx="0">
                  <c:v>80</c:v>
                </c:pt>
                <c:pt idx="1">
                  <c:v>80</c:v>
                </c:pt>
                <c:pt idx="2">
                  <c:v>80</c:v>
                </c:pt>
                <c:pt idx="3">
                  <c:v>80</c:v>
                </c:pt>
                <c:pt idx="4">
                  <c:v>80</c:v>
                </c:pt>
                <c:pt idx="5">
                  <c:v>80</c:v>
                </c:pt>
                <c:pt idx="6">
                  <c:v>80</c:v>
                </c:pt>
                <c:pt idx="7">
                  <c:v>80</c:v>
                </c:pt>
                <c:pt idx="8">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Auswertung'!$B$5:$B$13</c:f>
              <c:strCache>
                <c:ptCount val="9"/>
                <c:pt idx="0">
                  <c:v>Die Unternehmensleitung arbeitet leistungsorientiert.</c:v>
                </c:pt>
                <c:pt idx="1">
                  <c:v>Die Unternehmensleitung führt mitarbeiterorientiert.</c:v>
                </c:pt>
                <c:pt idx="2">
                  <c:v>Die Unternehmensleitung handelt strategisch orientiert.</c:v>
                </c:pt>
                <c:pt idx="3">
                  <c:v>Der Aufbau des Unternehmens ist mir bekannt.</c:v>
                </c:pt>
                <c:pt idx="4">
                  <c:v>Ich kenne die Abläufe und Aufgaben im Unternehmen.</c:v>
                </c:pt>
                <c:pt idx="5">
                  <c:v>Die Ziele des Unternehmens sind mir bekannt.</c:v>
                </c:pt>
                <c:pt idx="6">
                  <c:v>Ich akzeptiere die Ziele des Unternehmens.</c:v>
                </c:pt>
                <c:pt idx="7">
                  <c:v>Ich empfinde das Klima im Unternehmen als offen, so dass abweichende Meinungen und Kritik konstruktiv geäußert und aufgenommen werden.</c:v>
                </c:pt>
                <c:pt idx="8">
                  <c:v>Im Unternehmen gibt es effektive Hierarchien und eindeutige Aufgabenzuschnitte.</c:v>
                </c:pt>
              </c:strCache>
            </c:strRef>
          </c:cat>
          <c:val>
            <c:numRef>
              <c:f>'2. Fragen Antwort Auswertung'!$AH$5:$AH$13</c:f>
              <c:numCache>
                <c:ptCount val="9"/>
                <c:pt idx="0">
                  <c:v>70</c:v>
                </c:pt>
                <c:pt idx="1">
                  <c:v>70</c:v>
                </c:pt>
                <c:pt idx="2">
                  <c:v>70</c:v>
                </c:pt>
                <c:pt idx="3">
                  <c:v>70</c:v>
                </c:pt>
                <c:pt idx="4">
                  <c:v>70</c:v>
                </c:pt>
                <c:pt idx="5">
                  <c:v>70</c:v>
                </c:pt>
                <c:pt idx="6">
                  <c:v>70</c:v>
                </c:pt>
                <c:pt idx="7">
                  <c:v>70</c:v>
                </c:pt>
                <c:pt idx="8">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Auswertung'!$B$5:$B$13</c:f>
              <c:strCache>
                <c:ptCount val="9"/>
                <c:pt idx="0">
                  <c:v>Die Unternehmensleitung arbeitet leistungsorientiert.</c:v>
                </c:pt>
                <c:pt idx="1">
                  <c:v>Die Unternehmensleitung führt mitarbeiterorientiert.</c:v>
                </c:pt>
                <c:pt idx="2">
                  <c:v>Die Unternehmensleitung handelt strategisch orientiert.</c:v>
                </c:pt>
                <c:pt idx="3">
                  <c:v>Der Aufbau des Unternehmens ist mir bekannt.</c:v>
                </c:pt>
                <c:pt idx="4">
                  <c:v>Ich kenne die Abläufe und Aufgaben im Unternehmen.</c:v>
                </c:pt>
                <c:pt idx="5">
                  <c:v>Die Ziele des Unternehmens sind mir bekannt.</c:v>
                </c:pt>
                <c:pt idx="6">
                  <c:v>Ich akzeptiere die Ziele des Unternehmens.</c:v>
                </c:pt>
                <c:pt idx="7">
                  <c:v>Ich empfinde das Klima im Unternehmen als offen, so dass abweichende Meinungen und Kritik konstruktiv geäußert und aufgenommen werden.</c:v>
                </c:pt>
                <c:pt idx="8">
                  <c:v>Im Unternehmen gibt es effektive Hierarchien und eindeutige Aufgabenzuschnitte.</c:v>
                </c:pt>
              </c:strCache>
            </c:strRef>
          </c:cat>
          <c:val>
            <c:numRef>
              <c:f>'2. Fragen Antwort Auswertung'!$AC$5:$AC$13</c:f>
              <c:numCache>
                <c:ptCount val="9"/>
                <c:pt idx="0">
                  <c:v>0</c:v>
                </c:pt>
                <c:pt idx="1">
                  <c:v>0</c:v>
                </c:pt>
                <c:pt idx="2">
                  <c:v>0</c:v>
                </c:pt>
                <c:pt idx="3">
                  <c:v>0</c:v>
                </c:pt>
                <c:pt idx="4">
                  <c:v>0</c:v>
                </c:pt>
                <c:pt idx="5">
                  <c:v>0</c:v>
                </c:pt>
                <c:pt idx="6">
                  <c:v>0</c:v>
                </c:pt>
                <c:pt idx="7">
                  <c:v>0</c:v>
                </c:pt>
                <c:pt idx="8">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Auswertung'!$B$5:$B$13</c:f>
              <c:strCache>
                <c:ptCount val="9"/>
                <c:pt idx="0">
                  <c:v>Die Unternehmensleitung arbeitet leistungsorientiert.</c:v>
                </c:pt>
                <c:pt idx="1">
                  <c:v>Die Unternehmensleitung führt mitarbeiterorientiert.</c:v>
                </c:pt>
                <c:pt idx="2">
                  <c:v>Die Unternehmensleitung handelt strategisch orientiert.</c:v>
                </c:pt>
                <c:pt idx="3">
                  <c:v>Der Aufbau des Unternehmens ist mir bekannt.</c:v>
                </c:pt>
                <c:pt idx="4">
                  <c:v>Ich kenne die Abläufe und Aufgaben im Unternehmen.</c:v>
                </c:pt>
                <c:pt idx="5">
                  <c:v>Die Ziele des Unternehmens sind mir bekannt.</c:v>
                </c:pt>
                <c:pt idx="6">
                  <c:v>Ich akzeptiere die Ziele des Unternehmens.</c:v>
                </c:pt>
                <c:pt idx="7">
                  <c:v>Ich empfinde das Klima im Unternehmen als offen, so dass abweichende Meinungen und Kritik konstruktiv geäußert und aufgenommen werden.</c:v>
                </c:pt>
                <c:pt idx="8">
                  <c:v>Im Unternehmen gibt es effektive Hierarchien und eindeutige Aufgabenzuschnitte.</c:v>
                </c:pt>
              </c:strCache>
            </c:strRef>
          </c:cat>
          <c:val>
            <c:numRef>
              <c:f>'2. Fragen Antwort Auswertung'!$AE$5:$AE$13</c:f>
              <c:numCache>
                <c:ptCount val="9"/>
                <c:pt idx="0">
                  <c:v>0</c:v>
                </c:pt>
                <c:pt idx="1">
                  <c:v>0</c:v>
                </c:pt>
                <c:pt idx="2">
                  <c:v>0</c:v>
                </c:pt>
                <c:pt idx="3">
                  <c:v>0</c:v>
                </c:pt>
                <c:pt idx="4">
                  <c:v>0</c:v>
                </c:pt>
                <c:pt idx="5">
                  <c:v>0</c:v>
                </c:pt>
                <c:pt idx="6">
                  <c:v>0</c:v>
                </c:pt>
                <c:pt idx="7">
                  <c:v>0</c:v>
                </c:pt>
                <c:pt idx="8">
                  <c:v>0</c:v>
                </c:pt>
              </c:numCache>
            </c:numRef>
          </c:val>
        </c:ser>
        <c:axId val="12640565"/>
        <c:axId val="46656222"/>
      </c:radarChart>
      <c:catAx>
        <c:axId val="12640565"/>
        <c:scaling>
          <c:orientation val="minMax"/>
        </c:scaling>
        <c:axPos val="b"/>
        <c:majorGridlines>
          <c:spPr>
            <a:ln w="3175">
              <a:solidFill>
                <a:srgbClr val="00000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46656222"/>
        <c:crosses val="autoZero"/>
        <c:auto val="0"/>
        <c:lblOffset val="100"/>
        <c:tickLblSkip val="1"/>
        <c:noMultiLvlLbl val="0"/>
      </c:catAx>
      <c:valAx>
        <c:axId val="46656222"/>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40565"/>
        <c:crossesAt val="1"/>
        <c:crossBetween val="midCat"/>
        <c:dispUnits/>
        <c:majorUnit val="20"/>
        <c:minorUnit val="1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Vorgesetzte</a:t>
            </a:r>
          </a:p>
        </c:rich>
      </c:tx>
      <c:layout>
        <c:manualLayout>
          <c:xMode val="factor"/>
          <c:yMode val="factor"/>
          <c:x val="-0.01075"/>
          <c:y val="-0.002"/>
        </c:manualLayout>
      </c:layout>
      <c:spPr>
        <a:noFill/>
        <a:ln>
          <a:noFill/>
        </a:ln>
      </c:spPr>
    </c:title>
    <c:plotArea>
      <c:layout>
        <c:manualLayout>
          <c:xMode val="edge"/>
          <c:yMode val="edge"/>
          <c:x val="0.28975"/>
          <c:y val="0.2335"/>
          <c:w val="0.4365"/>
          <c:h val="0.702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Auswertung'!$B$15:$B$25</c:f>
              <c:strCache>
                <c:ptCount val="11"/>
                <c:pt idx="0">
                  <c:v>Der/die Vorgesetzte beurteilt Mitarbeiter fair.</c:v>
                </c:pt>
                <c:pt idx="1">
                  <c:v>Der/die Vorgesetzte ist berechenbar und vertrauenswürdig.</c:v>
                </c:pt>
                <c:pt idx="2">
                  <c:v>Der/die Vorgesetzte informiert ausreichend und umfassend.</c:v>
                </c:pt>
                <c:pt idx="3">
                  <c:v>Der/die Vorgesetzte unterstützt seine/ihre Mitarbeiter angemessen.</c:v>
                </c:pt>
                <c:pt idx="4">
                  <c:v>Der/die Vorgesetzte erkennt gute Leistungen seiner /ihrer Mitarbeiter an.</c:v>
                </c:pt>
                <c:pt idx="5">
                  <c:v>Der/die Vorgesetzte fördert seine / ihre Mitarbeiter.</c:v>
                </c:pt>
                <c:pt idx="6">
                  <c:v>Der/die Vorgesetzte fordert seine / ihre  Mitarbeiter.</c:v>
                </c:pt>
                <c:pt idx="7">
                  <c:v>Der/die Vorgesetzte ermöglicht Erfolge der Mitarbeiter.</c:v>
                </c:pt>
                <c:pt idx="8">
                  <c:v>Der/die Vorgesetzte arbeitet ergebnisorientiert.</c:v>
                </c:pt>
                <c:pt idx="9">
                  <c:v>Der/die Vorgesetzte berücksichtigt Verbesserungsvorschläge und Kritik seitens der Mitarbeiter.</c:v>
                </c:pt>
                <c:pt idx="10">
                  <c:v>Der/die Vorgesetzte versteht Kritik als gegenseitigen Lernprozess.</c:v>
                </c:pt>
              </c:strCache>
            </c:strRef>
          </c:cat>
          <c:val>
            <c:numRef>
              <c:f>'2. Fragen Antwort Auswertung'!$AF$15:$AF$25</c:f>
              <c:numCache>
                <c:ptCount val="11"/>
                <c:pt idx="0">
                  <c:v>100</c:v>
                </c:pt>
                <c:pt idx="1">
                  <c:v>100</c:v>
                </c:pt>
                <c:pt idx="2">
                  <c:v>100</c:v>
                </c:pt>
                <c:pt idx="3">
                  <c:v>100</c:v>
                </c:pt>
                <c:pt idx="4">
                  <c:v>100</c:v>
                </c:pt>
                <c:pt idx="5">
                  <c:v>100</c:v>
                </c:pt>
                <c:pt idx="6">
                  <c:v>100</c:v>
                </c:pt>
                <c:pt idx="7">
                  <c:v>100</c:v>
                </c:pt>
                <c:pt idx="8">
                  <c:v>100</c:v>
                </c:pt>
                <c:pt idx="9">
                  <c:v>100</c:v>
                </c:pt>
                <c:pt idx="10">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Auswertung'!$B$15:$B$25</c:f>
              <c:strCache>
                <c:ptCount val="11"/>
                <c:pt idx="0">
                  <c:v>Der/die Vorgesetzte beurteilt Mitarbeiter fair.</c:v>
                </c:pt>
                <c:pt idx="1">
                  <c:v>Der/die Vorgesetzte ist berechenbar und vertrauenswürdig.</c:v>
                </c:pt>
                <c:pt idx="2">
                  <c:v>Der/die Vorgesetzte informiert ausreichend und umfassend.</c:v>
                </c:pt>
                <c:pt idx="3">
                  <c:v>Der/die Vorgesetzte unterstützt seine/ihre Mitarbeiter angemessen.</c:v>
                </c:pt>
                <c:pt idx="4">
                  <c:v>Der/die Vorgesetzte erkennt gute Leistungen seiner /ihrer Mitarbeiter an.</c:v>
                </c:pt>
                <c:pt idx="5">
                  <c:v>Der/die Vorgesetzte fördert seine / ihre Mitarbeiter.</c:v>
                </c:pt>
                <c:pt idx="6">
                  <c:v>Der/die Vorgesetzte fordert seine / ihre  Mitarbeiter.</c:v>
                </c:pt>
                <c:pt idx="7">
                  <c:v>Der/die Vorgesetzte ermöglicht Erfolge der Mitarbeiter.</c:v>
                </c:pt>
                <c:pt idx="8">
                  <c:v>Der/die Vorgesetzte arbeitet ergebnisorientiert.</c:v>
                </c:pt>
                <c:pt idx="9">
                  <c:v>Der/die Vorgesetzte berücksichtigt Verbesserungsvorschläge und Kritik seitens der Mitarbeiter.</c:v>
                </c:pt>
                <c:pt idx="10">
                  <c:v>Der/die Vorgesetzte versteht Kritik als gegenseitigen Lernprozess.</c:v>
                </c:pt>
              </c:strCache>
            </c:strRef>
          </c:cat>
          <c:val>
            <c:numRef>
              <c:f>'2. Fragen Antwort Auswertung'!$AG$15:$AG$25</c:f>
              <c:numCache>
                <c:ptCount val="11"/>
                <c:pt idx="0">
                  <c:v>80</c:v>
                </c:pt>
                <c:pt idx="1">
                  <c:v>80</c:v>
                </c:pt>
                <c:pt idx="2">
                  <c:v>80</c:v>
                </c:pt>
                <c:pt idx="3">
                  <c:v>80</c:v>
                </c:pt>
                <c:pt idx="4">
                  <c:v>80</c:v>
                </c:pt>
                <c:pt idx="5">
                  <c:v>80</c:v>
                </c:pt>
                <c:pt idx="6">
                  <c:v>80</c:v>
                </c:pt>
                <c:pt idx="7">
                  <c:v>80</c:v>
                </c:pt>
                <c:pt idx="8">
                  <c:v>80</c:v>
                </c:pt>
                <c:pt idx="9">
                  <c:v>80</c:v>
                </c:pt>
                <c:pt idx="10">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Auswertung'!$B$15:$B$25</c:f>
              <c:strCache>
                <c:ptCount val="11"/>
                <c:pt idx="0">
                  <c:v>Der/die Vorgesetzte beurteilt Mitarbeiter fair.</c:v>
                </c:pt>
                <c:pt idx="1">
                  <c:v>Der/die Vorgesetzte ist berechenbar und vertrauenswürdig.</c:v>
                </c:pt>
                <c:pt idx="2">
                  <c:v>Der/die Vorgesetzte informiert ausreichend und umfassend.</c:v>
                </c:pt>
                <c:pt idx="3">
                  <c:v>Der/die Vorgesetzte unterstützt seine/ihre Mitarbeiter angemessen.</c:v>
                </c:pt>
                <c:pt idx="4">
                  <c:v>Der/die Vorgesetzte erkennt gute Leistungen seiner /ihrer Mitarbeiter an.</c:v>
                </c:pt>
                <c:pt idx="5">
                  <c:v>Der/die Vorgesetzte fördert seine / ihre Mitarbeiter.</c:v>
                </c:pt>
                <c:pt idx="6">
                  <c:v>Der/die Vorgesetzte fordert seine / ihre  Mitarbeiter.</c:v>
                </c:pt>
                <c:pt idx="7">
                  <c:v>Der/die Vorgesetzte ermöglicht Erfolge der Mitarbeiter.</c:v>
                </c:pt>
                <c:pt idx="8">
                  <c:v>Der/die Vorgesetzte arbeitet ergebnisorientiert.</c:v>
                </c:pt>
                <c:pt idx="9">
                  <c:v>Der/die Vorgesetzte berücksichtigt Verbesserungsvorschläge und Kritik seitens der Mitarbeiter.</c:v>
                </c:pt>
                <c:pt idx="10">
                  <c:v>Der/die Vorgesetzte versteht Kritik als gegenseitigen Lernprozess.</c:v>
                </c:pt>
              </c:strCache>
            </c:strRef>
          </c:cat>
          <c:val>
            <c:numRef>
              <c:f>'2. Fragen Antwort Auswertung'!$AH$15:$AH$25</c:f>
              <c:numCache>
                <c:ptCount val="11"/>
                <c:pt idx="0">
                  <c:v>70</c:v>
                </c:pt>
                <c:pt idx="1">
                  <c:v>70</c:v>
                </c:pt>
                <c:pt idx="2">
                  <c:v>70</c:v>
                </c:pt>
                <c:pt idx="3">
                  <c:v>70</c:v>
                </c:pt>
                <c:pt idx="4">
                  <c:v>70</c:v>
                </c:pt>
                <c:pt idx="5">
                  <c:v>70</c:v>
                </c:pt>
                <c:pt idx="6">
                  <c:v>70</c:v>
                </c:pt>
                <c:pt idx="7">
                  <c:v>70</c:v>
                </c:pt>
                <c:pt idx="8">
                  <c:v>70</c:v>
                </c:pt>
                <c:pt idx="9">
                  <c:v>70</c:v>
                </c:pt>
                <c:pt idx="10">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Auswertung'!$B$15:$B$25</c:f>
              <c:strCache>
                <c:ptCount val="11"/>
                <c:pt idx="0">
                  <c:v>Der/die Vorgesetzte beurteilt Mitarbeiter fair.</c:v>
                </c:pt>
                <c:pt idx="1">
                  <c:v>Der/die Vorgesetzte ist berechenbar und vertrauenswürdig.</c:v>
                </c:pt>
                <c:pt idx="2">
                  <c:v>Der/die Vorgesetzte informiert ausreichend und umfassend.</c:v>
                </c:pt>
                <c:pt idx="3">
                  <c:v>Der/die Vorgesetzte unterstützt seine/ihre Mitarbeiter angemessen.</c:v>
                </c:pt>
                <c:pt idx="4">
                  <c:v>Der/die Vorgesetzte erkennt gute Leistungen seiner /ihrer Mitarbeiter an.</c:v>
                </c:pt>
                <c:pt idx="5">
                  <c:v>Der/die Vorgesetzte fördert seine / ihre Mitarbeiter.</c:v>
                </c:pt>
                <c:pt idx="6">
                  <c:v>Der/die Vorgesetzte fordert seine / ihre  Mitarbeiter.</c:v>
                </c:pt>
                <c:pt idx="7">
                  <c:v>Der/die Vorgesetzte ermöglicht Erfolge der Mitarbeiter.</c:v>
                </c:pt>
                <c:pt idx="8">
                  <c:v>Der/die Vorgesetzte arbeitet ergebnisorientiert.</c:v>
                </c:pt>
                <c:pt idx="9">
                  <c:v>Der/die Vorgesetzte berücksichtigt Verbesserungsvorschläge und Kritik seitens der Mitarbeiter.</c:v>
                </c:pt>
                <c:pt idx="10">
                  <c:v>Der/die Vorgesetzte versteht Kritik als gegenseitigen Lernprozess.</c:v>
                </c:pt>
              </c:strCache>
            </c:strRef>
          </c:cat>
          <c:val>
            <c:numRef>
              <c:f>'2. Fragen Antwort Auswertung'!$AC$15:$AC$25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Auswertung'!$B$15:$B$25</c:f>
              <c:strCache>
                <c:ptCount val="11"/>
                <c:pt idx="0">
                  <c:v>Der/die Vorgesetzte beurteilt Mitarbeiter fair.</c:v>
                </c:pt>
                <c:pt idx="1">
                  <c:v>Der/die Vorgesetzte ist berechenbar und vertrauenswürdig.</c:v>
                </c:pt>
                <c:pt idx="2">
                  <c:v>Der/die Vorgesetzte informiert ausreichend und umfassend.</c:v>
                </c:pt>
                <c:pt idx="3">
                  <c:v>Der/die Vorgesetzte unterstützt seine/ihre Mitarbeiter angemessen.</c:v>
                </c:pt>
                <c:pt idx="4">
                  <c:v>Der/die Vorgesetzte erkennt gute Leistungen seiner /ihrer Mitarbeiter an.</c:v>
                </c:pt>
                <c:pt idx="5">
                  <c:v>Der/die Vorgesetzte fördert seine / ihre Mitarbeiter.</c:v>
                </c:pt>
                <c:pt idx="6">
                  <c:v>Der/die Vorgesetzte fordert seine / ihre  Mitarbeiter.</c:v>
                </c:pt>
                <c:pt idx="7">
                  <c:v>Der/die Vorgesetzte ermöglicht Erfolge der Mitarbeiter.</c:v>
                </c:pt>
                <c:pt idx="8">
                  <c:v>Der/die Vorgesetzte arbeitet ergebnisorientiert.</c:v>
                </c:pt>
                <c:pt idx="9">
                  <c:v>Der/die Vorgesetzte berücksichtigt Verbesserungsvorschläge und Kritik seitens der Mitarbeiter.</c:v>
                </c:pt>
                <c:pt idx="10">
                  <c:v>Der/die Vorgesetzte versteht Kritik als gegenseitigen Lernprozess.</c:v>
                </c:pt>
              </c:strCache>
            </c:strRef>
          </c:cat>
          <c:val>
            <c:numRef>
              <c:f>'2. Fragen Antwort Auswertung'!$AE$15:$AE$25</c:f>
              <c:numCache>
                <c:ptCount val="11"/>
                <c:pt idx="0">
                  <c:v>0</c:v>
                </c:pt>
                <c:pt idx="1">
                  <c:v>0</c:v>
                </c:pt>
                <c:pt idx="2">
                  <c:v>0</c:v>
                </c:pt>
                <c:pt idx="3">
                  <c:v>0</c:v>
                </c:pt>
                <c:pt idx="4">
                  <c:v>0</c:v>
                </c:pt>
                <c:pt idx="5">
                  <c:v>0</c:v>
                </c:pt>
                <c:pt idx="6">
                  <c:v>0</c:v>
                </c:pt>
                <c:pt idx="7">
                  <c:v>0</c:v>
                </c:pt>
                <c:pt idx="8">
                  <c:v>0</c:v>
                </c:pt>
                <c:pt idx="9">
                  <c:v>0</c:v>
                </c:pt>
                <c:pt idx="10">
                  <c:v>0</c:v>
                </c:pt>
              </c:numCache>
            </c:numRef>
          </c:val>
        </c:ser>
        <c:axId val="17252815"/>
        <c:axId val="21057608"/>
      </c:radarChart>
      <c:catAx>
        <c:axId val="172528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21057608"/>
        <c:crosses val="autoZero"/>
        <c:auto val="0"/>
        <c:lblOffset val="100"/>
        <c:tickLblSkip val="1"/>
        <c:noMultiLvlLbl val="0"/>
      </c:catAx>
      <c:valAx>
        <c:axId val="2105760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252815"/>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Kollegen</a:t>
            </a:r>
          </a:p>
        </c:rich>
      </c:tx>
      <c:layout>
        <c:manualLayout>
          <c:xMode val="factor"/>
          <c:yMode val="factor"/>
          <c:x val="0.01075"/>
          <c:y val="-0.002"/>
        </c:manualLayout>
      </c:layout>
      <c:spPr>
        <a:noFill/>
        <a:ln>
          <a:noFill/>
        </a:ln>
      </c:spPr>
    </c:title>
    <c:plotArea>
      <c:layout>
        <c:manualLayout>
          <c:xMode val="edge"/>
          <c:yMode val="edge"/>
          <c:x val="0.2895"/>
          <c:y val="0.203"/>
          <c:w val="0.41575"/>
          <c:h val="0.667"/>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Auswertung'!$B$27:$B$36</c:f>
              <c:strCache>
                <c:ptCount val="10"/>
                <c:pt idx="0">
                  <c:v>Die Kollegen sind mir sympathisch.</c:v>
                </c:pt>
                <c:pt idx="1">
                  <c:v>Ich erlebe die Kollegen als teamorientiert.</c:v>
                </c:pt>
                <c:pt idx="2">
                  <c:v>Im Verhältnis der Kollegen spielt Konkurrenzdenken und Rivalität eine geringe Rolle.</c:v>
                </c:pt>
                <c:pt idx="3">
                  <c:v>Die Kollegen tauschen häufig Informationen miteinander aus.</c:v>
                </c:pt>
                <c:pt idx="4">
                  <c:v>Wir verfolgen unsere Ziele gemeinsam.</c:v>
                </c:pt>
                <c:pt idx="5">
                  <c:v>Wir haben untereinander eine klare Aufgabenverteilung.</c:v>
                </c:pt>
                <c:pt idx="6">
                  <c:v>Konflikte und Kritik werden direkt und offen angesprochen oder geäußert.</c:v>
                </c:pt>
                <c:pt idx="7">
                  <c:v>Die Zusammenarbeit der Kollegen ist effektiv und ergebnisorientiert.</c:v>
                </c:pt>
                <c:pt idx="8">
                  <c:v>Das Verhältnis zu meinen Kollegen ist in der Regel von gegenseitigem Vertrauen und Respekt gekennzeichnet.</c:v>
                </c:pt>
                <c:pt idx="9">
                  <c:v>Wir ziehen alle gemeinsam an einem Strang.</c:v>
                </c:pt>
              </c:strCache>
            </c:strRef>
          </c:cat>
          <c:val>
            <c:numRef>
              <c:f>'2. Fragen Antwort Auswertung'!$AF$27:$AF$36</c:f>
              <c:numCache>
                <c:ptCount val="10"/>
                <c:pt idx="0">
                  <c:v>100</c:v>
                </c:pt>
                <c:pt idx="1">
                  <c:v>100</c:v>
                </c:pt>
                <c:pt idx="2">
                  <c:v>100</c:v>
                </c:pt>
                <c:pt idx="3">
                  <c:v>100</c:v>
                </c:pt>
                <c:pt idx="4">
                  <c:v>100</c:v>
                </c:pt>
                <c:pt idx="5">
                  <c:v>100</c:v>
                </c:pt>
                <c:pt idx="6">
                  <c:v>100</c:v>
                </c:pt>
                <c:pt idx="7">
                  <c:v>100</c:v>
                </c:pt>
                <c:pt idx="8">
                  <c:v>100</c:v>
                </c:pt>
                <c:pt idx="9">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Auswertung'!$B$27:$B$36</c:f>
              <c:strCache>
                <c:ptCount val="10"/>
                <c:pt idx="0">
                  <c:v>Die Kollegen sind mir sympathisch.</c:v>
                </c:pt>
                <c:pt idx="1">
                  <c:v>Ich erlebe die Kollegen als teamorientiert.</c:v>
                </c:pt>
                <c:pt idx="2">
                  <c:v>Im Verhältnis der Kollegen spielt Konkurrenzdenken und Rivalität eine geringe Rolle.</c:v>
                </c:pt>
                <c:pt idx="3">
                  <c:v>Die Kollegen tauschen häufig Informationen miteinander aus.</c:v>
                </c:pt>
                <c:pt idx="4">
                  <c:v>Wir verfolgen unsere Ziele gemeinsam.</c:v>
                </c:pt>
                <c:pt idx="5">
                  <c:v>Wir haben untereinander eine klare Aufgabenverteilung.</c:v>
                </c:pt>
                <c:pt idx="6">
                  <c:v>Konflikte und Kritik werden direkt und offen angesprochen oder geäußert.</c:v>
                </c:pt>
                <c:pt idx="7">
                  <c:v>Die Zusammenarbeit der Kollegen ist effektiv und ergebnisorientiert.</c:v>
                </c:pt>
                <c:pt idx="8">
                  <c:v>Das Verhältnis zu meinen Kollegen ist in der Regel von gegenseitigem Vertrauen und Respekt gekennzeichnet.</c:v>
                </c:pt>
                <c:pt idx="9">
                  <c:v>Wir ziehen alle gemeinsam an einem Strang.</c:v>
                </c:pt>
              </c:strCache>
            </c:strRef>
          </c:cat>
          <c:val>
            <c:numRef>
              <c:f>'2. Fragen Antwort Auswertung'!$AG$27:$AG$36</c:f>
              <c:numCache>
                <c:ptCount val="10"/>
                <c:pt idx="0">
                  <c:v>80</c:v>
                </c:pt>
                <c:pt idx="1">
                  <c:v>80</c:v>
                </c:pt>
                <c:pt idx="2">
                  <c:v>80</c:v>
                </c:pt>
                <c:pt idx="3">
                  <c:v>80</c:v>
                </c:pt>
                <c:pt idx="4">
                  <c:v>80</c:v>
                </c:pt>
                <c:pt idx="5">
                  <c:v>80</c:v>
                </c:pt>
                <c:pt idx="6">
                  <c:v>80</c:v>
                </c:pt>
                <c:pt idx="7">
                  <c:v>80</c:v>
                </c:pt>
                <c:pt idx="8">
                  <c:v>80</c:v>
                </c:pt>
                <c:pt idx="9">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Auswertung'!$B$27:$B$36</c:f>
              <c:strCache>
                <c:ptCount val="10"/>
                <c:pt idx="0">
                  <c:v>Die Kollegen sind mir sympathisch.</c:v>
                </c:pt>
                <c:pt idx="1">
                  <c:v>Ich erlebe die Kollegen als teamorientiert.</c:v>
                </c:pt>
                <c:pt idx="2">
                  <c:v>Im Verhältnis der Kollegen spielt Konkurrenzdenken und Rivalität eine geringe Rolle.</c:v>
                </c:pt>
                <c:pt idx="3">
                  <c:v>Die Kollegen tauschen häufig Informationen miteinander aus.</c:v>
                </c:pt>
                <c:pt idx="4">
                  <c:v>Wir verfolgen unsere Ziele gemeinsam.</c:v>
                </c:pt>
                <c:pt idx="5">
                  <c:v>Wir haben untereinander eine klare Aufgabenverteilung.</c:v>
                </c:pt>
                <c:pt idx="6">
                  <c:v>Konflikte und Kritik werden direkt und offen angesprochen oder geäußert.</c:v>
                </c:pt>
                <c:pt idx="7">
                  <c:v>Die Zusammenarbeit der Kollegen ist effektiv und ergebnisorientiert.</c:v>
                </c:pt>
                <c:pt idx="8">
                  <c:v>Das Verhältnis zu meinen Kollegen ist in der Regel von gegenseitigem Vertrauen und Respekt gekennzeichnet.</c:v>
                </c:pt>
                <c:pt idx="9">
                  <c:v>Wir ziehen alle gemeinsam an einem Strang.</c:v>
                </c:pt>
              </c:strCache>
            </c:strRef>
          </c:cat>
          <c:val>
            <c:numRef>
              <c:f>'2. Fragen Antwort Auswertung'!$AH$27:$AH$36</c:f>
              <c:numCache>
                <c:ptCount val="10"/>
                <c:pt idx="0">
                  <c:v>70</c:v>
                </c:pt>
                <c:pt idx="1">
                  <c:v>70</c:v>
                </c:pt>
                <c:pt idx="2">
                  <c:v>70</c:v>
                </c:pt>
                <c:pt idx="3">
                  <c:v>70</c:v>
                </c:pt>
                <c:pt idx="4">
                  <c:v>70</c:v>
                </c:pt>
                <c:pt idx="5">
                  <c:v>70</c:v>
                </c:pt>
                <c:pt idx="6">
                  <c:v>70</c:v>
                </c:pt>
                <c:pt idx="7">
                  <c:v>70</c:v>
                </c:pt>
                <c:pt idx="8">
                  <c:v>70</c:v>
                </c:pt>
                <c:pt idx="9">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Auswertung'!$B$27:$B$36</c:f>
              <c:strCache>
                <c:ptCount val="10"/>
                <c:pt idx="0">
                  <c:v>Die Kollegen sind mir sympathisch.</c:v>
                </c:pt>
                <c:pt idx="1">
                  <c:v>Ich erlebe die Kollegen als teamorientiert.</c:v>
                </c:pt>
                <c:pt idx="2">
                  <c:v>Im Verhältnis der Kollegen spielt Konkurrenzdenken und Rivalität eine geringe Rolle.</c:v>
                </c:pt>
                <c:pt idx="3">
                  <c:v>Die Kollegen tauschen häufig Informationen miteinander aus.</c:v>
                </c:pt>
                <c:pt idx="4">
                  <c:v>Wir verfolgen unsere Ziele gemeinsam.</c:v>
                </c:pt>
                <c:pt idx="5">
                  <c:v>Wir haben untereinander eine klare Aufgabenverteilung.</c:v>
                </c:pt>
                <c:pt idx="6">
                  <c:v>Konflikte und Kritik werden direkt und offen angesprochen oder geäußert.</c:v>
                </c:pt>
                <c:pt idx="7">
                  <c:v>Die Zusammenarbeit der Kollegen ist effektiv und ergebnisorientiert.</c:v>
                </c:pt>
                <c:pt idx="8">
                  <c:v>Das Verhältnis zu meinen Kollegen ist in der Regel von gegenseitigem Vertrauen und Respekt gekennzeichnet.</c:v>
                </c:pt>
                <c:pt idx="9">
                  <c:v>Wir ziehen alle gemeinsam an einem Strang.</c:v>
                </c:pt>
              </c:strCache>
            </c:strRef>
          </c:cat>
          <c:val>
            <c:numRef>
              <c:f>'2. Fragen Antwort Auswertung'!$AC$27:$AC$36</c:f>
              <c:numCache>
                <c:ptCount val="10"/>
                <c:pt idx="0">
                  <c:v>0</c:v>
                </c:pt>
                <c:pt idx="1">
                  <c:v>0</c:v>
                </c:pt>
                <c:pt idx="2">
                  <c:v>0</c:v>
                </c:pt>
                <c:pt idx="3">
                  <c:v>0</c:v>
                </c:pt>
                <c:pt idx="4">
                  <c:v>0</c:v>
                </c:pt>
                <c:pt idx="5">
                  <c:v>0</c:v>
                </c:pt>
                <c:pt idx="6">
                  <c:v>0</c:v>
                </c:pt>
                <c:pt idx="7">
                  <c:v>0</c:v>
                </c:pt>
                <c:pt idx="8">
                  <c:v>0</c:v>
                </c:pt>
                <c:pt idx="9">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Auswertung'!$B$27:$B$36</c:f>
              <c:strCache>
                <c:ptCount val="10"/>
                <c:pt idx="0">
                  <c:v>Die Kollegen sind mir sympathisch.</c:v>
                </c:pt>
                <c:pt idx="1">
                  <c:v>Ich erlebe die Kollegen als teamorientiert.</c:v>
                </c:pt>
                <c:pt idx="2">
                  <c:v>Im Verhältnis der Kollegen spielt Konkurrenzdenken und Rivalität eine geringe Rolle.</c:v>
                </c:pt>
                <c:pt idx="3">
                  <c:v>Die Kollegen tauschen häufig Informationen miteinander aus.</c:v>
                </c:pt>
                <c:pt idx="4">
                  <c:v>Wir verfolgen unsere Ziele gemeinsam.</c:v>
                </c:pt>
                <c:pt idx="5">
                  <c:v>Wir haben untereinander eine klare Aufgabenverteilung.</c:v>
                </c:pt>
                <c:pt idx="6">
                  <c:v>Konflikte und Kritik werden direkt und offen angesprochen oder geäußert.</c:v>
                </c:pt>
                <c:pt idx="7">
                  <c:v>Die Zusammenarbeit der Kollegen ist effektiv und ergebnisorientiert.</c:v>
                </c:pt>
                <c:pt idx="8">
                  <c:v>Das Verhältnis zu meinen Kollegen ist in der Regel von gegenseitigem Vertrauen und Respekt gekennzeichnet.</c:v>
                </c:pt>
                <c:pt idx="9">
                  <c:v>Wir ziehen alle gemeinsam an einem Strang.</c:v>
                </c:pt>
              </c:strCache>
            </c:strRef>
          </c:cat>
          <c:val>
            <c:numRef>
              <c:f>'2. Fragen Antwort Auswertung'!$AE$27:$AE$36</c:f>
              <c:numCache>
                <c:ptCount val="10"/>
                <c:pt idx="0">
                  <c:v>0</c:v>
                </c:pt>
                <c:pt idx="1">
                  <c:v>0</c:v>
                </c:pt>
                <c:pt idx="2">
                  <c:v>0</c:v>
                </c:pt>
                <c:pt idx="3">
                  <c:v>0</c:v>
                </c:pt>
                <c:pt idx="4">
                  <c:v>0</c:v>
                </c:pt>
                <c:pt idx="5">
                  <c:v>0</c:v>
                </c:pt>
                <c:pt idx="6">
                  <c:v>0</c:v>
                </c:pt>
                <c:pt idx="7">
                  <c:v>0</c:v>
                </c:pt>
                <c:pt idx="8">
                  <c:v>0</c:v>
                </c:pt>
                <c:pt idx="9">
                  <c:v>0</c:v>
                </c:pt>
              </c:numCache>
            </c:numRef>
          </c:val>
        </c:ser>
        <c:axId val="55300745"/>
        <c:axId val="27944658"/>
      </c:radarChart>
      <c:catAx>
        <c:axId val="5530074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27944658"/>
        <c:crosses val="autoZero"/>
        <c:auto val="0"/>
        <c:lblOffset val="100"/>
        <c:tickLblSkip val="1"/>
        <c:noMultiLvlLbl val="0"/>
      </c:catAx>
      <c:valAx>
        <c:axId val="2794465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00745"/>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Arbeitsbedingungen</a:t>
            </a:r>
          </a:p>
        </c:rich>
      </c:tx>
      <c:layout>
        <c:manualLayout>
          <c:xMode val="factor"/>
          <c:yMode val="factor"/>
          <c:x val="-0.024"/>
          <c:y val="-0.002"/>
        </c:manualLayout>
      </c:layout>
      <c:spPr>
        <a:noFill/>
        <a:ln>
          <a:noFill/>
        </a:ln>
      </c:spPr>
    </c:title>
    <c:plotArea>
      <c:layout>
        <c:manualLayout>
          <c:xMode val="edge"/>
          <c:yMode val="edge"/>
          <c:x val="0.26925"/>
          <c:y val="0.2045"/>
          <c:w val="0.416"/>
          <c:h val="0.667"/>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Auswertung'!$B$38:$B$41</c:f>
              <c:strCache>
                <c:ptCount val="4"/>
                <c:pt idx="0">
                  <c:v>Meine Arbeitszeit empfinde ich als angemessen.</c:v>
                </c:pt>
                <c:pt idx="1">
                  <c:v>Mein Arbeitsplatz (Raum, Arbeitsmittel usw.) ist so gestaltet, dass ich gut arbeiten kann.</c:v>
                </c:pt>
                <c:pt idx="2">
                  <c:v>Meine Arbeitsumgebung ist angenehm.</c:v>
                </c:pt>
                <c:pt idx="3">
                  <c:v>Die Arbeitsbedingungen entsprechen den Arbeitsschutzbestimmungen.</c:v>
                </c:pt>
              </c:strCache>
            </c:strRef>
          </c:cat>
          <c:val>
            <c:numRef>
              <c:f>'2. Fragen Antwort Auswertung'!$AF$38:$AF$41</c:f>
              <c:numCache>
                <c:ptCount val="4"/>
                <c:pt idx="0">
                  <c:v>100</c:v>
                </c:pt>
                <c:pt idx="1">
                  <c:v>100</c:v>
                </c:pt>
                <c:pt idx="2">
                  <c:v>100</c:v>
                </c:pt>
                <c:pt idx="3">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Auswertung'!$B$38:$B$41</c:f>
              <c:strCache>
                <c:ptCount val="4"/>
                <c:pt idx="0">
                  <c:v>Meine Arbeitszeit empfinde ich als angemessen.</c:v>
                </c:pt>
                <c:pt idx="1">
                  <c:v>Mein Arbeitsplatz (Raum, Arbeitsmittel usw.) ist so gestaltet, dass ich gut arbeiten kann.</c:v>
                </c:pt>
                <c:pt idx="2">
                  <c:v>Meine Arbeitsumgebung ist angenehm.</c:v>
                </c:pt>
                <c:pt idx="3">
                  <c:v>Die Arbeitsbedingungen entsprechen den Arbeitsschutzbestimmungen.</c:v>
                </c:pt>
              </c:strCache>
            </c:strRef>
          </c:cat>
          <c:val>
            <c:numRef>
              <c:f>'2. Fragen Antwort Auswertung'!$AG$38:$AG$41</c:f>
              <c:numCache>
                <c:ptCount val="4"/>
                <c:pt idx="0">
                  <c:v>80</c:v>
                </c:pt>
                <c:pt idx="1">
                  <c:v>80</c:v>
                </c:pt>
                <c:pt idx="2">
                  <c:v>80</c:v>
                </c:pt>
                <c:pt idx="3">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Auswertung'!$B$38:$B$41</c:f>
              <c:strCache>
                <c:ptCount val="4"/>
                <c:pt idx="0">
                  <c:v>Meine Arbeitszeit empfinde ich als angemessen.</c:v>
                </c:pt>
                <c:pt idx="1">
                  <c:v>Mein Arbeitsplatz (Raum, Arbeitsmittel usw.) ist so gestaltet, dass ich gut arbeiten kann.</c:v>
                </c:pt>
                <c:pt idx="2">
                  <c:v>Meine Arbeitsumgebung ist angenehm.</c:v>
                </c:pt>
                <c:pt idx="3">
                  <c:v>Die Arbeitsbedingungen entsprechen den Arbeitsschutzbestimmungen.</c:v>
                </c:pt>
              </c:strCache>
            </c:strRef>
          </c:cat>
          <c:val>
            <c:numRef>
              <c:f>'2. Fragen Antwort Auswertung'!$AH$38:$AH$41</c:f>
              <c:numCache>
                <c:ptCount val="4"/>
                <c:pt idx="0">
                  <c:v>70</c:v>
                </c:pt>
                <c:pt idx="1">
                  <c:v>70</c:v>
                </c:pt>
                <c:pt idx="2">
                  <c:v>70</c:v>
                </c:pt>
                <c:pt idx="3">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Auswertung'!$B$38:$B$41</c:f>
              <c:strCache>
                <c:ptCount val="4"/>
                <c:pt idx="0">
                  <c:v>Meine Arbeitszeit empfinde ich als angemessen.</c:v>
                </c:pt>
                <c:pt idx="1">
                  <c:v>Mein Arbeitsplatz (Raum, Arbeitsmittel usw.) ist so gestaltet, dass ich gut arbeiten kann.</c:v>
                </c:pt>
                <c:pt idx="2">
                  <c:v>Meine Arbeitsumgebung ist angenehm.</c:v>
                </c:pt>
                <c:pt idx="3">
                  <c:v>Die Arbeitsbedingungen entsprechen den Arbeitsschutzbestimmungen.</c:v>
                </c:pt>
              </c:strCache>
            </c:strRef>
          </c:cat>
          <c:val>
            <c:numRef>
              <c:f>'2. Fragen Antwort Auswertung'!$AC$38:$AC$41</c:f>
              <c:numCache>
                <c:ptCount val="4"/>
                <c:pt idx="0">
                  <c:v>0</c:v>
                </c:pt>
                <c:pt idx="1">
                  <c:v>0</c:v>
                </c:pt>
                <c:pt idx="2">
                  <c:v>0</c:v>
                </c:pt>
                <c:pt idx="3">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Auswertung'!$B$38:$B$41</c:f>
              <c:strCache>
                <c:ptCount val="4"/>
                <c:pt idx="0">
                  <c:v>Meine Arbeitszeit empfinde ich als angemessen.</c:v>
                </c:pt>
                <c:pt idx="1">
                  <c:v>Mein Arbeitsplatz (Raum, Arbeitsmittel usw.) ist so gestaltet, dass ich gut arbeiten kann.</c:v>
                </c:pt>
                <c:pt idx="2">
                  <c:v>Meine Arbeitsumgebung ist angenehm.</c:v>
                </c:pt>
                <c:pt idx="3">
                  <c:v>Die Arbeitsbedingungen entsprechen den Arbeitsschutzbestimmungen.</c:v>
                </c:pt>
              </c:strCache>
            </c:strRef>
          </c:cat>
          <c:val>
            <c:numRef>
              <c:f>'2. Fragen Antwort Auswertung'!$AE$38:$AE$41</c:f>
              <c:numCache>
                <c:ptCount val="4"/>
                <c:pt idx="0">
                  <c:v>0</c:v>
                </c:pt>
                <c:pt idx="1">
                  <c:v>0</c:v>
                </c:pt>
                <c:pt idx="2">
                  <c:v>0</c:v>
                </c:pt>
                <c:pt idx="3">
                  <c:v>0</c:v>
                </c:pt>
              </c:numCache>
            </c:numRef>
          </c:val>
        </c:ser>
        <c:axId val="50175331"/>
        <c:axId val="48924796"/>
      </c:radarChart>
      <c:catAx>
        <c:axId val="5017533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48924796"/>
        <c:crosses val="autoZero"/>
        <c:auto val="0"/>
        <c:lblOffset val="100"/>
        <c:tickLblSkip val="1"/>
        <c:noMultiLvlLbl val="0"/>
      </c:catAx>
      <c:valAx>
        <c:axId val="4892479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175331"/>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Bezahlung</a:t>
            </a:r>
          </a:p>
        </c:rich>
      </c:tx>
      <c:layout>
        <c:manualLayout>
          <c:xMode val="factor"/>
          <c:yMode val="factor"/>
          <c:x val="0.01075"/>
          <c:y val="-0.002"/>
        </c:manualLayout>
      </c:layout>
      <c:spPr>
        <a:noFill/>
        <a:ln>
          <a:noFill/>
        </a:ln>
      </c:spPr>
    </c:title>
    <c:plotArea>
      <c:layout>
        <c:manualLayout>
          <c:xMode val="edge"/>
          <c:yMode val="edge"/>
          <c:x val="0.2875"/>
          <c:y val="0.23175"/>
          <c:w val="0.4405"/>
          <c:h val="0.706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Auswertung'!$B$43:$B$47</c:f>
              <c:strCache>
                <c:ptCount val="5"/>
                <c:pt idx="0">
                  <c:v>Das Vergütungssystem ist für mich transparent</c:v>
                </c:pt>
                <c:pt idx="1">
                  <c:v>Die Bezahlung empfinde ich als gerecht.</c:v>
                </c:pt>
                <c:pt idx="2">
                  <c:v>Die Bezahlung hat leistungsorientierte Anteile.</c:v>
                </c:pt>
                <c:pt idx="3">
                  <c:v>Die Bezahlung erfolgt nach Tarif.</c:v>
                </c:pt>
                <c:pt idx="4">
                  <c:v>Die Bezahlung erfolgt übertariflich.</c:v>
                </c:pt>
              </c:strCache>
            </c:strRef>
          </c:cat>
          <c:val>
            <c:numRef>
              <c:f>'2. Fragen Antwort Auswertung'!$AF$43:$AF$47</c:f>
              <c:numCache>
                <c:ptCount val="5"/>
                <c:pt idx="0">
                  <c:v>100</c:v>
                </c:pt>
                <c:pt idx="1">
                  <c:v>100</c:v>
                </c:pt>
                <c:pt idx="2">
                  <c:v>100</c:v>
                </c:pt>
                <c:pt idx="3">
                  <c:v>100</c:v>
                </c:pt>
                <c:pt idx="4">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Auswertung'!$B$43:$B$47</c:f>
              <c:strCache>
                <c:ptCount val="5"/>
                <c:pt idx="0">
                  <c:v>Das Vergütungssystem ist für mich transparent</c:v>
                </c:pt>
                <c:pt idx="1">
                  <c:v>Die Bezahlung empfinde ich als gerecht.</c:v>
                </c:pt>
                <c:pt idx="2">
                  <c:v>Die Bezahlung hat leistungsorientierte Anteile.</c:v>
                </c:pt>
                <c:pt idx="3">
                  <c:v>Die Bezahlung erfolgt nach Tarif.</c:v>
                </c:pt>
                <c:pt idx="4">
                  <c:v>Die Bezahlung erfolgt übertariflich.</c:v>
                </c:pt>
              </c:strCache>
            </c:strRef>
          </c:cat>
          <c:val>
            <c:numRef>
              <c:f>'2. Fragen Antwort Auswertung'!$AG$43:$AG$47</c:f>
              <c:numCache>
                <c:ptCount val="5"/>
                <c:pt idx="0">
                  <c:v>80</c:v>
                </c:pt>
                <c:pt idx="1">
                  <c:v>80</c:v>
                </c:pt>
                <c:pt idx="2">
                  <c:v>80</c:v>
                </c:pt>
                <c:pt idx="3">
                  <c:v>80</c:v>
                </c:pt>
                <c:pt idx="4">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Auswertung'!$B$43:$B$47</c:f>
              <c:strCache>
                <c:ptCount val="5"/>
                <c:pt idx="0">
                  <c:v>Das Vergütungssystem ist für mich transparent</c:v>
                </c:pt>
                <c:pt idx="1">
                  <c:v>Die Bezahlung empfinde ich als gerecht.</c:v>
                </c:pt>
                <c:pt idx="2">
                  <c:v>Die Bezahlung hat leistungsorientierte Anteile.</c:v>
                </c:pt>
                <c:pt idx="3">
                  <c:v>Die Bezahlung erfolgt nach Tarif.</c:v>
                </c:pt>
                <c:pt idx="4">
                  <c:v>Die Bezahlung erfolgt übertariflich.</c:v>
                </c:pt>
              </c:strCache>
            </c:strRef>
          </c:cat>
          <c:val>
            <c:numRef>
              <c:f>'2. Fragen Antwort Auswertung'!$AH$43:$AH$47</c:f>
              <c:numCache>
                <c:ptCount val="5"/>
                <c:pt idx="0">
                  <c:v>70</c:v>
                </c:pt>
                <c:pt idx="1">
                  <c:v>70</c:v>
                </c:pt>
                <c:pt idx="2">
                  <c:v>70</c:v>
                </c:pt>
                <c:pt idx="3">
                  <c:v>70</c:v>
                </c:pt>
                <c:pt idx="4">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1"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1"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1"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1"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1"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Auswertung'!$B$43:$B$47</c:f>
              <c:strCache>
                <c:ptCount val="5"/>
                <c:pt idx="0">
                  <c:v>Das Vergütungssystem ist für mich transparent</c:v>
                </c:pt>
                <c:pt idx="1">
                  <c:v>Die Bezahlung empfinde ich als gerecht.</c:v>
                </c:pt>
                <c:pt idx="2">
                  <c:v>Die Bezahlung hat leistungsorientierte Anteile.</c:v>
                </c:pt>
                <c:pt idx="3">
                  <c:v>Die Bezahlung erfolgt nach Tarif.</c:v>
                </c:pt>
                <c:pt idx="4">
                  <c:v>Die Bezahlung erfolgt übertariflich.</c:v>
                </c:pt>
              </c:strCache>
            </c:strRef>
          </c:cat>
          <c:val>
            <c:numRef>
              <c:f>'2. Fragen Antwort Auswertung'!$AC$43:$AC$47</c:f>
              <c:numCache>
                <c:ptCount val="5"/>
                <c:pt idx="0">
                  <c:v>0</c:v>
                </c:pt>
                <c:pt idx="1">
                  <c:v>0</c:v>
                </c:pt>
                <c:pt idx="2">
                  <c:v>0</c:v>
                </c:pt>
                <c:pt idx="3">
                  <c:v>0</c:v>
                </c:pt>
                <c:pt idx="4">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Auswertung'!$B$43:$B$47</c:f>
              <c:strCache>
                <c:ptCount val="5"/>
                <c:pt idx="0">
                  <c:v>Das Vergütungssystem ist für mich transparent</c:v>
                </c:pt>
                <c:pt idx="1">
                  <c:v>Die Bezahlung empfinde ich als gerecht.</c:v>
                </c:pt>
                <c:pt idx="2">
                  <c:v>Die Bezahlung hat leistungsorientierte Anteile.</c:v>
                </c:pt>
                <c:pt idx="3">
                  <c:v>Die Bezahlung erfolgt nach Tarif.</c:v>
                </c:pt>
                <c:pt idx="4">
                  <c:v>Die Bezahlung erfolgt übertariflich.</c:v>
                </c:pt>
              </c:strCache>
            </c:strRef>
          </c:cat>
          <c:val>
            <c:numRef>
              <c:f>'2. Fragen Antwort Auswertung'!$AE$43:$AE$47</c:f>
              <c:numCache>
                <c:ptCount val="5"/>
                <c:pt idx="0">
                  <c:v>0</c:v>
                </c:pt>
                <c:pt idx="1">
                  <c:v>0</c:v>
                </c:pt>
                <c:pt idx="2">
                  <c:v>0</c:v>
                </c:pt>
                <c:pt idx="3">
                  <c:v>0</c:v>
                </c:pt>
                <c:pt idx="4">
                  <c:v>0</c:v>
                </c:pt>
              </c:numCache>
            </c:numRef>
          </c:val>
        </c:ser>
        <c:axId val="37669981"/>
        <c:axId val="3485510"/>
      </c:radarChart>
      <c:catAx>
        <c:axId val="3766998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3485510"/>
        <c:crosses val="autoZero"/>
        <c:auto val="0"/>
        <c:lblOffset val="100"/>
        <c:tickLblSkip val="1"/>
        <c:noMultiLvlLbl val="0"/>
      </c:catAx>
      <c:valAx>
        <c:axId val="348551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69981"/>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Arbeitsinhalt</a:t>
            </a:r>
          </a:p>
        </c:rich>
      </c:tx>
      <c:layout>
        <c:manualLayout>
          <c:xMode val="factor"/>
          <c:yMode val="factor"/>
          <c:x val="0.0145"/>
          <c:y val="-0.002"/>
        </c:manualLayout>
      </c:layout>
      <c:spPr>
        <a:noFill/>
        <a:ln>
          <a:noFill/>
        </a:ln>
      </c:spPr>
    </c:title>
    <c:plotArea>
      <c:layout>
        <c:manualLayout>
          <c:xMode val="edge"/>
          <c:yMode val="edge"/>
          <c:x val="0.2715"/>
          <c:y val="0.15675"/>
          <c:w val="0.4595"/>
          <c:h val="0.7372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Auswertung'!$B$49:$B$52</c:f>
              <c:strCache>
                <c:ptCount val="4"/>
                <c:pt idx="0">
                  <c:v>Meine Tätigkeit ist abwechslungsreich.</c:v>
                </c:pt>
                <c:pt idx="1">
                  <c:v>Meine Arbeit empfinde ich als sinnvoll.</c:v>
                </c:pt>
                <c:pt idx="2">
                  <c:v>Meine Arbeitsinhalte sehe ich als anspruchsvoll an.</c:v>
                </c:pt>
                <c:pt idx="3">
                  <c:v>Die Arbeitsinhalte verlangen von mir Vielseitigkeit.</c:v>
                </c:pt>
              </c:strCache>
            </c:strRef>
          </c:cat>
          <c:val>
            <c:numRef>
              <c:f>'2. Fragen Antwort Auswertung'!$AF$49:$AF$52</c:f>
              <c:numCache>
                <c:ptCount val="4"/>
                <c:pt idx="0">
                  <c:v>100</c:v>
                </c:pt>
                <c:pt idx="1">
                  <c:v>100</c:v>
                </c:pt>
                <c:pt idx="2">
                  <c:v>100</c:v>
                </c:pt>
                <c:pt idx="3">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Auswertung'!$B$49:$B$52</c:f>
              <c:strCache>
                <c:ptCount val="4"/>
                <c:pt idx="0">
                  <c:v>Meine Tätigkeit ist abwechslungsreich.</c:v>
                </c:pt>
                <c:pt idx="1">
                  <c:v>Meine Arbeit empfinde ich als sinnvoll.</c:v>
                </c:pt>
                <c:pt idx="2">
                  <c:v>Meine Arbeitsinhalte sehe ich als anspruchsvoll an.</c:v>
                </c:pt>
                <c:pt idx="3">
                  <c:v>Die Arbeitsinhalte verlangen von mir Vielseitigkeit.</c:v>
                </c:pt>
              </c:strCache>
            </c:strRef>
          </c:cat>
          <c:val>
            <c:numRef>
              <c:f>'2. Fragen Antwort Auswertung'!$AG$49:$AG$52</c:f>
              <c:numCache>
                <c:ptCount val="4"/>
                <c:pt idx="0">
                  <c:v>80</c:v>
                </c:pt>
                <c:pt idx="1">
                  <c:v>80</c:v>
                </c:pt>
                <c:pt idx="2">
                  <c:v>80</c:v>
                </c:pt>
                <c:pt idx="3">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Auswertung'!$B$49:$B$52</c:f>
              <c:strCache>
                <c:ptCount val="4"/>
                <c:pt idx="0">
                  <c:v>Meine Tätigkeit ist abwechslungsreich.</c:v>
                </c:pt>
                <c:pt idx="1">
                  <c:v>Meine Arbeit empfinde ich als sinnvoll.</c:v>
                </c:pt>
                <c:pt idx="2">
                  <c:v>Meine Arbeitsinhalte sehe ich als anspruchsvoll an.</c:v>
                </c:pt>
                <c:pt idx="3">
                  <c:v>Die Arbeitsinhalte verlangen von mir Vielseitigkeit.</c:v>
                </c:pt>
              </c:strCache>
            </c:strRef>
          </c:cat>
          <c:val>
            <c:numRef>
              <c:f>'2. Fragen Antwort Auswertung'!$AH$49:$AH$52</c:f>
              <c:numCache>
                <c:ptCount val="4"/>
                <c:pt idx="0">
                  <c:v>70</c:v>
                </c:pt>
                <c:pt idx="1">
                  <c:v>70</c:v>
                </c:pt>
                <c:pt idx="2">
                  <c:v>70</c:v>
                </c:pt>
                <c:pt idx="3">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Auswertung'!$B$49:$B$52</c:f>
              <c:strCache>
                <c:ptCount val="4"/>
                <c:pt idx="0">
                  <c:v>Meine Tätigkeit ist abwechslungsreich.</c:v>
                </c:pt>
                <c:pt idx="1">
                  <c:v>Meine Arbeit empfinde ich als sinnvoll.</c:v>
                </c:pt>
                <c:pt idx="2">
                  <c:v>Meine Arbeitsinhalte sehe ich als anspruchsvoll an.</c:v>
                </c:pt>
                <c:pt idx="3">
                  <c:v>Die Arbeitsinhalte verlangen von mir Vielseitigkeit.</c:v>
                </c:pt>
              </c:strCache>
            </c:strRef>
          </c:cat>
          <c:val>
            <c:numRef>
              <c:f>'2. Fragen Antwort Auswertung'!$AC$49:$AC$52</c:f>
              <c:numCache>
                <c:ptCount val="4"/>
                <c:pt idx="0">
                  <c:v>0</c:v>
                </c:pt>
                <c:pt idx="1">
                  <c:v>0</c:v>
                </c:pt>
                <c:pt idx="2">
                  <c:v>0</c:v>
                </c:pt>
                <c:pt idx="3">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Auswertung'!$B$49:$B$52</c:f>
              <c:strCache>
                <c:ptCount val="4"/>
                <c:pt idx="0">
                  <c:v>Meine Tätigkeit ist abwechslungsreich.</c:v>
                </c:pt>
                <c:pt idx="1">
                  <c:v>Meine Arbeit empfinde ich als sinnvoll.</c:v>
                </c:pt>
                <c:pt idx="2">
                  <c:v>Meine Arbeitsinhalte sehe ich als anspruchsvoll an.</c:v>
                </c:pt>
                <c:pt idx="3">
                  <c:v>Die Arbeitsinhalte verlangen von mir Vielseitigkeit.</c:v>
                </c:pt>
              </c:strCache>
            </c:strRef>
          </c:cat>
          <c:val>
            <c:numRef>
              <c:f>'2. Fragen Antwort Auswertung'!$AE$49:$AE$52</c:f>
              <c:numCache>
                <c:ptCount val="4"/>
                <c:pt idx="0">
                  <c:v>0</c:v>
                </c:pt>
                <c:pt idx="1">
                  <c:v>0</c:v>
                </c:pt>
                <c:pt idx="2">
                  <c:v>0</c:v>
                </c:pt>
                <c:pt idx="3">
                  <c:v>0</c:v>
                </c:pt>
              </c:numCache>
            </c:numRef>
          </c:val>
        </c:ser>
        <c:axId val="31369591"/>
        <c:axId val="13890864"/>
      </c:radarChart>
      <c:catAx>
        <c:axId val="3136959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13890864"/>
        <c:crosses val="autoZero"/>
        <c:auto val="0"/>
        <c:lblOffset val="100"/>
        <c:tickLblSkip val="1"/>
        <c:noMultiLvlLbl val="0"/>
      </c:catAx>
      <c:valAx>
        <c:axId val="1389086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69591"/>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Anerkennung</a:t>
            </a:r>
          </a:p>
        </c:rich>
      </c:tx>
      <c:layout>
        <c:manualLayout>
          <c:xMode val="factor"/>
          <c:yMode val="factor"/>
          <c:x val="-0.018"/>
          <c:y val="-0.002"/>
        </c:manualLayout>
      </c:layout>
      <c:spPr>
        <a:noFill/>
        <a:ln>
          <a:noFill/>
        </a:ln>
      </c:spPr>
    </c:title>
    <c:plotArea>
      <c:layout>
        <c:manualLayout>
          <c:xMode val="edge"/>
          <c:yMode val="edge"/>
          <c:x val="0.26275"/>
          <c:y val="0.27725"/>
          <c:w val="0.4245"/>
          <c:h val="0.681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Auswertung'!$B$54:$B$58</c:f>
              <c:strCache>
                <c:ptCount val="5"/>
                <c:pt idx="0">
                  <c:v>Die Interessen der Mitarbeiter finden in unserem Unternehmen ausreichend Berücksichtigung.</c:v>
                </c:pt>
                <c:pt idx="1">
                  <c:v>Gute Leistungen werden durch Leistungsprämien anerkannt.</c:v>
                </c:pt>
                <c:pt idx="2">
                  <c:v>Gute Leistungen werden in unserem Unternehmen gewürdigt.</c:v>
                </c:pt>
                <c:pt idx="3">
                  <c:v>Die Mitarbeiter erhalten persönliche Anerkennung durch das Unternehmen.</c:v>
                </c:pt>
                <c:pt idx="4">
                  <c:v>Meine eigenen Ideen werden von den Vorgesetzten und den Kollegen wahrgenommen und aufgegriffen.</c:v>
                </c:pt>
              </c:strCache>
            </c:strRef>
          </c:cat>
          <c:val>
            <c:numRef>
              <c:f>'2. Fragen Antwort Auswertung'!$AF$54:$AF$58</c:f>
              <c:numCache>
                <c:ptCount val="5"/>
                <c:pt idx="0">
                  <c:v>100</c:v>
                </c:pt>
                <c:pt idx="1">
                  <c:v>100</c:v>
                </c:pt>
                <c:pt idx="2">
                  <c:v>100</c:v>
                </c:pt>
                <c:pt idx="3">
                  <c:v>100</c:v>
                </c:pt>
                <c:pt idx="4">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Auswertung'!$B$54:$B$58</c:f>
              <c:strCache>
                <c:ptCount val="5"/>
                <c:pt idx="0">
                  <c:v>Die Interessen der Mitarbeiter finden in unserem Unternehmen ausreichend Berücksichtigung.</c:v>
                </c:pt>
                <c:pt idx="1">
                  <c:v>Gute Leistungen werden durch Leistungsprämien anerkannt.</c:v>
                </c:pt>
                <c:pt idx="2">
                  <c:v>Gute Leistungen werden in unserem Unternehmen gewürdigt.</c:v>
                </c:pt>
                <c:pt idx="3">
                  <c:v>Die Mitarbeiter erhalten persönliche Anerkennung durch das Unternehmen.</c:v>
                </c:pt>
                <c:pt idx="4">
                  <c:v>Meine eigenen Ideen werden von den Vorgesetzten und den Kollegen wahrgenommen und aufgegriffen.</c:v>
                </c:pt>
              </c:strCache>
            </c:strRef>
          </c:cat>
          <c:val>
            <c:numRef>
              <c:f>'2. Fragen Antwort Auswertung'!$AG$54:$AG$58</c:f>
              <c:numCache>
                <c:ptCount val="5"/>
                <c:pt idx="0">
                  <c:v>80</c:v>
                </c:pt>
                <c:pt idx="1">
                  <c:v>80</c:v>
                </c:pt>
                <c:pt idx="2">
                  <c:v>80</c:v>
                </c:pt>
                <c:pt idx="3">
                  <c:v>80</c:v>
                </c:pt>
                <c:pt idx="4">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 Fragen Antwort Auswertung'!$B$54:$B$58</c:f>
              <c:strCache>
                <c:ptCount val="5"/>
                <c:pt idx="0">
                  <c:v>Die Interessen der Mitarbeiter finden in unserem Unternehmen ausreichend Berücksichtigung.</c:v>
                </c:pt>
                <c:pt idx="1">
                  <c:v>Gute Leistungen werden durch Leistungsprämien anerkannt.</c:v>
                </c:pt>
                <c:pt idx="2">
                  <c:v>Gute Leistungen werden in unserem Unternehmen gewürdigt.</c:v>
                </c:pt>
                <c:pt idx="3">
                  <c:v>Die Mitarbeiter erhalten persönliche Anerkennung durch das Unternehmen.</c:v>
                </c:pt>
                <c:pt idx="4">
                  <c:v>Meine eigenen Ideen werden von den Vorgesetzten und den Kollegen wahrgenommen und aufgegriffen.</c:v>
                </c:pt>
              </c:strCache>
            </c:strRef>
          </c:cat>
          <c:val>
            <c:numRef>
              <c:f>'2. Fragen Antwort Auswertung'!$AH$54:$AH$58</c:f>
              <c:numCache>
                <c:ptCount val="5"/>
                <c:pt idx="0">
                  <c:v>70</c:v>
                </c:pt>
                <c:pt idx="1">
                  <c:v>70</c:v>
                </c:pt>
                <c:pt idx="2">
                  <c:v>70</c:v>
                </c:pt>
                <c:pt idx="3">
                  <c:v>70</c:v>
                </c:pt>
                <c:pt idx="4">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Auswertung'!$B$54:$B$58</c:f>
              <c:strCache>
                <c:ptCount val="5"/>
                <c:pt idx="0">
                  <c:v>Die Interessen der Mitarbeiter finden in unserem Unternehmen ausreichend Berücksichtigung.</c:v>
                </c:pt>
                <c:pt idx="1">
                  <c:v>Gute Leistungen werden durch Leistungsprämien anerkannt.</c:v>
                </c:pt>
                <c:pt idx="2">
                  <c:v>Gute Leistungen werden in unserem Unternehmen gewürdigt.</c:v>
                </c:pt>
                <c:pt idx="3">
                  <c:v>Die Mitarbeiter erhalten persönliche Anerkennung durch das Unternehmen.</c:v>
                </c:pt>
                <c:pt idx="4">
                  <c:v>Meine eigenen Ideen werden von den Vorgesetzten und den Kollegen wahrgenommen und aufgegriffen.</c:v>
                </c:pt>
              </c:strCache>
            </c:strRef>
          </c:cat>
          <c:val>
            <c:numRef>
              <c:f>'2. Fragen Antwort Auswertung'!$AC$54:$AC$58</c:f>
              <c:numCache>
                <c:ptCount val="5"/>
                <c:pt idx="0">
                  <c:v>0</c:v>
                </c:pt>
                <c:pt idx="1">
                  <c:v>0</c:v>
                </c:pt>
                <c:pt idx="2">
                  <c:v>0</c:v>
                </c:pt>
                <c:pt idx="3">
                  <c:v>0</c:v>
                </c:pt>
                <c:pt idx="4">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Auswertung'!$B$54:$B$58</c:f>
              <c:strCache>
                <c:ptCount val="5"/>
                <c:pt idx="0">
                  <c:v>Die Interessen der Mitarbeiter finden in unserem Unternehmen ausreichend Berücksichtigung.</c:v>
                </c:pt>
                <c:pt idx="1">
                  <c:v>Gute Leistungen werden durch Leistungsprämien anerkannt.</c:v>
                </c:pt>
                <c:pt idx="2">
                  <c:v>Gute Leistungen werden in unserem Unternehmen gewürdigt.</c:v>
                </c:pt>
                <c:pt idx="3">
                  <c:v>Die Mitarbeiter erhalten persönliche Anerkennung durch das Unternehmen.</c:v>
                </c:pt>
                <c:pt idx="4">
                  <c:v>Meine eigenen Ideen werden von den Vorgesetzten und den Kollegen wahrgenommen und aufgegriffen.</c:v>
                </c:pt>
              </c:strCache>
            </c:strRef>
          </c:cat>
          <c:val>
            <c:numRef>
              <c:f>'2. Fragen Antwort Auswertung'!$AE$54:$AE$58</c:f>
              <c:numCache>
                <c:ptCount val="5"/>
                <c:pt idx="0">
                  <c:v>0</c:v>
                </c:pt>
                <c:pt idx="1">
                  <c:v>0</c:v>
                </c:pt>
                <c:pt idx="2">
                  <c:v>0</c:v>
                </c:pt>
                <c:pt idx="3">
                  <c:v>0</c:v>
                </c:pt>
                <c:pt idx="4">
                  <c:v>0</c:v>
                </c:pt>
              </c:numCache>
            </c:numRef>
          </c:val>
        </c:ser>
        <c:axId val="57908913"/>
        <c:axId val="51418170"/>
      </c:radarChart>
      <c:catAx>
        <c:axId val="5790891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51418170"/>
        <c:crosses val="autoZero"/>
        <c:auto val="0"/>
        <c:lblOffset val="100"/>
        <c:tickLblSkip val="1"/>
        <c:noMultiLvlLbl val="0"/>
      </c:catAx>
      <c:valAx>
        <c:axId val="51418170"/>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08913"/>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1" u="none" baseline="0">
                <a:solidFill>
                  <a:srgbClr val="003366"/>
                </a:solidFill>
                <a:latin typeface="Arial"/>
                <a:ea typeface="Arial"/>
                <a:cs typeface="Arial"/>
              </a:rPr>
              <a:t>Verantwortung</a:t>
            </a:r>
          </a:p>
        </c:rich>
      </c:tx>
      <c:layout>
        <c:manualLayout>
          <c:xMode val="factor"/>
          <c:yMode val="factor"/>
          <c:x val="-0.00975"/>
          <c:y val="0"/>
        </c:manualLayout>
      </c:layout>
      <c:spPr>
        <a:noFill/>
        <a:ln>
          <a:noFill/>
        </a:ln>
      </c:spPr>
    </c:title>
    <c:plotArea>
      <c:layout>
        <c:manualLayout>
          <c:xMode val="edge"/>
          <c:yMode val="edge"/>
          <c:x val="0.2875"/>
          <c:y val="0.1985"/>
          <c:w val="0.404"/>
          <c:h val="0.6485"/>
        </c:manualLayout>
      </c:layout>
      <c:radarChart>
        <c:radarStyle val="filled"/>
        <c:varyColors val="0"/>
        <c:ser>
          <c:idx val="0"/>
          <c:order val="0"/>
          <c:tx>
            <c:strRef>
              <c:f>'2. Fragen Antwort Auswertung'!$AF$4</c:f>
              <c:strCache>
                <c:ptCount val="1"/>
                <c:pt idx="0">
                  <c:v>grün</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Auswertung'!$B$60:$B$63</c:f>
              <c:strCache>
                <c:ptCount val="4"/>
                <c:pt idx="0">
                  <c:v>Ich habe ausreichend Handlungsspielraum.</c:v>
                </c:pt>
                <c:pt idx="1">
                  <c:v>Ich habe die Möglichkeit, ein hohes Maß an Verantwortung zu übernehmen.</c:v>
                </c:pt>
                <c:pt idx="2">
                  <c:v>Ich habe ausreichende Entscheidungskompetenz zur Erfüllung meiner Aufgaben.</c:v>
                </c:pt>
                <c:pt idx="3">
                  <c:v>Ich übernehme Verantwortung für die Ziele des Unternehmens.</c:v>
                </c:pt>
              </c:strCache>
            </c:strRef>
          </c:cat>
          <c:val>
            <c:numRef>
              <c:f>'2. Fragen Antwort Auswertung'!$AF$60:$AF$63</c:f>
              <c:numCache>
                <c:ptCount val="4"/>
                <c:pt idx="0">
                  <c:v>100</c:v>
                </c:pt>
                <c:pt idx="1">
                  <c:v>100</c:v>
                </c:pt>
                <c:pt idx="2">
                  <c:v>100</c:v>
                </c:pt>
                <c:pt idx="3">
                  <c:v>100</c:v>
                </c:pt>
              </c:numCache>
            </c:numRef>
          </c:val>
        </c:ser>
        <c:ser>
          <c:idx val="1"/>
          <c:order val="1"/>
          <c:tx>
            <c:strRef>
              <c:f>'2. Fragen Antwort Auswertung'!$AG$4</c:f>
              <c:strCache>
                <c:ptCount val="1"/>
                <c:pt idx="0">
                  <c:v>gelb</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Auswertung'!$B$60:$B$63</c:f>
              <c:strCache>
                <c:ptCount val="4"/>
                <c:pt idx="0">
                  <c:v>Ich habe ausreichend Handlungsspielraum.</c:v>
                </c:pt>
                <c:pt idx="1">
                  <c:v>Ich habe die Möglichkeit, ein hohes Maß an Verantwortung zu übernehmen.</c:v>
                </c:pt>
                <c:pt idx="2">
                  <c:v>Ich habe ausreichende Entscheidungskompetenz zur Erfüllung meiner Aufgaben.</c:v>
                </c:pt>
                <c:pt idx="3">
                  <c:v>Ich übernehme Verantwortung für die Ziele des Unternehmens.</c:v>
                </c:pt>
              </c:strCache>
            </c:strRef>
          </c:cat>
          <c:val>
            <c:numRef>
              <c:f>'2. Fragen Antwort Auswertung'!$AG$60:$AG$63</c:f>
              <c:numCache>
                <c:ptCount val="4"/>
                <c:pt idx="0">
                  <c:v>80</c:v>
                </c:pt>
                <c:pt idx="1">
                  <c:v>80</c:v>
                </c:pt>
                <c:pt idx="2">
                  <c:v>80</c:v>
                </c:pt>
                <c:pt idx="3">
                  <c:v>80</c:v>
                </c:pt>
              </c:numCache>
            </c:numRef>
          </c:val>
        </c:ser>
        <c:ser>
          <c:idx val="2"/>
          <c:order val="2"/>
          <c:tx>
            <c:strRef>
              <c:f>'2. Fragen Antwort Auswertung'!$AH$4</c:f>
              <c:strCache>
                <c:ptCount val="1"/>
                <c:pt idx="0">
                  <c:v>rot</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'2. Fragen Antwort Auswertung'!$B$60:$B$63</c:f>
              <c:strCache>
                <c:ptCount val="4"/>
                <c:pt idx="0">
                  <c:v>Ich habe ausreichend Handlungsspielraum.</c:v>
                </c:pt>
                <c:pt idx="1">
                  <c:v>Ich habe die Möglichkeit, ein hohes Maß an Verantwortung zu übernehmen.</c:v>
                </c:pt>
                <c:pt idx="2">
                  <c:v>Ich habe ausreichende Entscheidungskompetenz zur Erfüllung meiner Aufgaben.</c:v>
                </c:pt>
                <c:pt idx="3">
                  <c:v>Ich übernehme Verantwortung für die Ziele des Unternehmens.</c:v>
                </c:pt>
              </c:strCache>
            </c:strRef>
          </c:cat>
          <c:val>
            <c:numRef>
              <c:f>'2. Fragen Antwort Auswertung'!$AH$60:$AH$63</c:f>
              <c:numCache>
                <c:ptCount val="4"/>
                <c:pt idx="0">
                  <c:v>70</c:v>
                </c:pt>
                <c:pt idx="1">
                  <c:v>70</c:v>
                </c:pt>
                <c:pt idx="2">
                  <c:v>70</c:v>
                </c:pt>
                <c:pt idx="3">
                  <c:v>70</c:v>
                </c:pt>
              </c:numCache>
            </c:numRef>
          </c:val>
        </c:ser>
        <c:ser>
          <c:idx val="3"/>
          <c:order val="3"/>
          <c:tx>
            <c:strRef>
              <c:f>'2. Fragen Antwort Auswertung'!$AC$2</c:f>
              <c:strCache>
                <c:ptCount val="1"/>
                <c:pt idx="0">
                  <c:v>%</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'2. Fragen Antwort Auswertung'!$B$60:$B$63</c:f>
              <c:strCache>
                <c:ptCount val="4"/>
                <c:pt idx="0">
                  <c:v>Ich habe ausreichend Handlungsspielraum.</c:v>
                </c:pt>
                <c:pt idx="1">
                  <c:v>Ich habe die Möglichkeit, ein hohes Maß an Verantwortung zu übernehmen.</c:v>
                </c:pt>
                <c:pt idx="2">
                  <c:v>Ich habe ausreichende Entscheidungskompetenz zur Erfüllung meiner Aufgaben.</c:v>
                </c:pt>
                <c:pt idx="3">
                  <c:v>Ich übernehme Verantwortung für die Ziele des Unternehmens.</c:v>
                </c:pt>
              </c:strCache>
            </c:strRef>
          </c:cat>
          <c:val>
            <c:numRef>
              <c:f>'2. Fragen Antwort Auswertung'!$AC$60:$AC$63</c:f>
              <c:numCache>
                <c:ptCount val="4"/>
                <c:pt idx="0">
                  <c:v>0</c:v>
                </c:pt>
                <c:pt idx="1">
                  <c:v>0</c:v>
                </c:pt>
                <c:pt idx="2">
                  <c:v>0</c:v>
                </c:pt>
                <c:pt idx="3">
                  <c:v>0</c:v>
                </c:pt>
              </c:numCache>
            </c:numRef>
          </c:val>
        </c:ser>
        <c:ser>
          <c:idx val="4"/>
          <c:order val="4"/>
          <c:tx>
            <c:strRef>
              <c:f>'2. Fragen Antwort Auswertung'!$AE$4</c:f>
              <c:strCache>
                <c:ptCount val="1"/>
                <c:pt idx="0">
                  <c:v>TN</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1" i="1" u="none" baseline="0">
                      <a:solidFill>
                        <a:srgbClr val="003366"/>
                      </a:solidFill>
                      <a:latin typeface="Arial"/>
                      <a:ea typeface="Arial"/>
                      <a:cs typeface="Arial"/>
                    </a:defRPr>
                  </a:pPr>
                </a:p>
              </c:txPr>
              <c:numFmt formatCode="0%" sourceLinked="0"/>
              <c:showLegendKey val="0"/>
              <c:showVal val="1"/>
              <c:showBubbleSize val="0"/>
              <c:showCatName val="1"/>
              <c:showSerName val="0"/>
              <c:showPercent val="0"/>
            </c:dLbl>
            <c:numFmt formatCode="0%" sourceLinked="0"/>
            <c:txPr>
              <a:bodyPr vert="horz" rot="0" anchor="ctr"/>
              <a:lstStyle/>
              <a:p>
                <a:pPr algn="ctr">
                  <a:defRPr lang="en-US" cap="none" sz="800" b="1" i="1" u="none" baseline="0">
                    <a:solidFill>
                      <a:srgbClr val="003366"/>
                    </a:solidFill>
                    <a:latin typeface="Arial"/>
                    <a:ea typeface="Arial"/>
                    <a:cs typeface="Arial"/>
                  </a:defRPr>
                </a:pPr>
              </a:p>
            </c:txPr>
            <c:showLegendKey val="0"/>
            <c:showVal val="1"/>
            <c:showBubbleSize val="0"/>
            <c:showCatName val="1"/>
            <c:showSerName val="0"/>
            <c:showPercent val="0"/>
          </c:dLbls>
          <c:cat>
            <c:strRef>
              <c:f>'2. Fragen Antwort Auswertung'!$B$60:$B$63</c:f>
              <c:strCache>
                <c:ptCount val="4"/>
                <c:pt idx="0">
                  <c:v>Ich habe ausreichend Handlungsspielraum.</c:v>
                </c:pt>
                <c:pt idx="1">
                  <c:v>Ich habe die Möglichkeit, ein hohes Maß an Verantwortung zu übernehmen.</c:v>
                </c:pt>
                <c:pt idx="2">
                  <c:v>Ich habe ausreichende Entscheidungskompetenz zur Erfüllung meiner Aufgaben.</c:v>
                </c:pt>
                <c:pt idx="3">
                  <c:v>Ich übernehme Verantwortung für die Ziele des Unternehmens.</c:v>
                </c:pt>
              </c:strCache>
            </c:strRef>
          </c:cat>
          <c:val>
            <c:numRef>
              <c:f>'2. Fragen Antwort Auswertung'!$AE$60:$AE$63</c:f>
              <c:numCache>
                <c:ptCount val="4"/>
                <c:pt idx="0">
                  <c:v>0</c:v>
                </c:pt>
                <c:pt idx="1">
                  <c:v>0</c:v>
                </c:pt>
                <c:pt idx="2">
                  <c:v>0</c:v>
                </c:pt>
                <c:pt idx="3">
                  <c:v>0</c:v>
                </c:pt>
              </c:numCache>
            </c:numRef>
          </c:val>
        </c:ser>
        <c:axId val="60110347"/>
        <c:axId val="4122212"/>
      </c:radarChart>
      <c:catAx>
        <c:axId val="6011034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 b="0" i="0" u="none" baseline="0">
                <a:solidFill>
                  <a:srgbClr val="FFFFFF"/>
                </a:solidFill>
                <a:latin typeface="Arial"/>
                <a:ea typeface="Arial"/>
                <a:cs typeface="Arial"/>
              </a:defRPr>
            </a:pPr>
          </a:p>
        </c:txPr>
        <c:crossAx val="4122212"/>
        <c:crosses val="autoZero"/>
        <c:auto val="0"/>
        <c:lblOffset val="100"/>
        <c:tickLblSkip val="1"/>
        <c:noMultiLvlLbl val="0"/>
      </c:catAx>
      <c:valAx>
        <c:axId val="4122212"/>
        <c:scaling>
          <c:orientation val="minMax"/>
        </c:scaling>
        <c:axPos val="l"/>
        <c:majorGridlines>
          <c:spPr>
            <a:ln w="3175">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10347"/>
        <c:crossesAt val="1"/>
        <c:crossBetween val="between"/>
        <c:dispUnits/>
        <c:minorUnit val="20"/>
      </c:valAx>
      <c:spPr>
        <a:noFill/>
        <a:ln>
          <a:noFill/>
        </a:ln>
      </c:spPr>
    </c:plotArea>
    <c:plotVisOnly val="0"/>
    <c:dispBlanksAs val="gap"/>
    <c:showDLblsOverMax val="0"/>
  </c:chart>
  <c:spPr>
    <a:solidFill>
      <a:srgbClr val="FFFFFF"/>
    </a:solidFill>
    <a:ln w="38100">
      <a:pattFill prst="pct50">
        <a:fgClr>
          <a:srgbClr val="000000"/>
        </a:fgClr>
        <a:bgClr>
          <a:srgbClr val="FFFFFF"/>
        </a:bgClr>
      </a:pattFill>
    </a:ln>
  </c:spPr>
  <c:txPr>
    <a:bodyPr vert="horz" rot="0"/>
    <a:lstStyle/>
    <a:p>
      <a:pPr>
        <a:defRPr lang="en-US" cap="none" sz="27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15</xdr:col>
      <xdr:colOff>219075</xdr:colOff>
      <xdr:row>71</xdr:row>
      <xdr:rowOff>0</xdr:rowOff>
    </xdr:to>
    <xdr:sp>
      <xdr:nvSpPr>
        <xdr:cNvPr id="1" name="Textfeld 1"/>
        <xdr:cNvSpPr txBox="1">
          <a:spLocks noChangeArrowheads="1"/>
        </xdr:cNvSpPr>
      </xdr:nvSpPr>
      <xdr:spPr>
        <a:xfrm>
          <a:off x="0" y="9525"/>
          <a:ext cx="5934075" cy="1152525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00"/>
              </a:solidFill>
              <a:latin typeface="Century Gothic"/>
              <a:ea typeface="Century Gothic"/>
              <a:cs typeface="Century Gothic"/>
            </a:rPr>
            <a:t>
</a:t>
          </a:r>
          <a:r>
            <a:rPr lang="en-US" cap="none" sz="1200" b="1" i="0" u="none" baseline="0">
              <a:solidFill>
                <a:srgbClr val="000000"/>
              </a:solidFill>
              <a:latin typeface="Century Gothic"/>
              <a:ea typeface="Century Gothic"/>
              <a:cs typeface="Century Gothic"/>
            </a:rPr>
            <a:t>Technische Anleitung</a:t>
          </a:r>
          <a:r>
            <a:rPr lang="en-US" cap="none" sz="12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Das </a:t>
          </a:r>
          <a:r>
            <a:rPr lang="en-US" cap="none" sz="1000" b="1" i="0" u="none" baseline="0">
              <a:solidFill>
                <a:srgbClr val="000000"/>
              </a:solidFill>
              <a:latin typeface="Century Gothic"/>
              <a:ea typeface="Century Gothic"/>
              <a:cs typeface="Century Gothic"/>
            </a:rPr>
            <a:t>1. Tabellenblatt</a:t>
          </a:r>
          <a:r>
            <a:rPr lang="en-US" cap="none" sz="1000" b="0" i="0" u="none" baseline="0">
              <a:solidFill>
                <a:srgbClr val="000000"/>
              </a:solidFill>
              <a:latin typeface="Century Gothic"/>
              <a:ea typeface="Century Gothic"/>
              <a:cs typeface="Century Gothic"/>
            </a:rPr>
            <a:t> enthält den Fragebogen, die Eingabezellen für die Antworten und die Auswertungszellen (gelb). Der Druckbereich ist bereits so eingestellt, das der Fragebogen ausgedruckt werden kann. 
</a:t>
          </a:r>
          <a:r>
            <a:rPr lang="en-US" cap="none" sz="1000" b="0" i="0" u="none" baseline="0">
              <a:solidFill>
                <a:srgbClr val="000000"/>
              </a:solidFill>
              <a:latin typeface="Century Gothic"/>
              <a:ea typeface="Century Gothic"/>
              <a:cs typeface="Century Gothic"/>
            </a:rPr>
            <a:t>Die Items sind in verschiedene Ebenen / Gruppen eingeteilt. Die 1. Ebene bilden jeweils die hellblauen Zeilen (z.B. „Unternehmensleitung“) und die 2. Ebene bilden die Fragen (Items) selbst. Die TeilnehmerInnen (TN) können auf ihrem Fragebogen auf einer Skala von „trifft überhaupt nicht zu“ bis „trifft voll zu“ ihre Antworten zuordnen.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Den Antworten sind Zahlen auf einer Skala von 0-5 zugeordnet, diese sind notwendig für die Berechnung der Auswertung und werden in die gelb markierten, freigegebenen Felder eingetragen, jede Spalte steht hierbei für einen Fragebogen/ 1TN.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Wichtig: Wurde eine Frage nicht beantwortet, wird die jeweilige Zelle freigelassen, keinesfalls sollte dort eine „0“ eingetragen werden, um das Ergebnis nicht zu verfälschen, da nur ausgefüllte Zellen in die Berechnung einbezogen werden sollen.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In den drei letzten Spalten AB bis AD erfolgt die zahlenmäßige Auswertung, die Spalte AD (hellgelb) bezeichnet hierbei den Mittelwert der Antworten, in der Spalte AC (hellgrün) befindet sich der Mittelwert in Prozent und in Spalte AC (grau) ist abzulesen, wie viele TN die einzelnen Fragen jeweils beantwortet haben. Die letzten beiden Werte werden als Prozentangaben in den Diagrammen ausgegeben.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Auf dem </a:t>
          </a:r>
          <a:r>
            <a:rPr lang="en-US" cap="none" sz="1000" b="1" i="0" u="none" baseline="0">
              <a:solidFill>
                <a:srgbClr val="000000"/>
              </a:solidFill>
              <a:latin typeface="Century Gothic"/>
              <a:ea typeface="Century Gothic"/>
              <a:cs typeface="Century Gothic"/>
            </a:rPr>
            <a:t>2. Tabellenblatt</a:t>
          </a:r>
          <a:r>
            <a:rPr lang="en-US" cap="none" sz="1000" b="0" i="0" u="none" baseline="0">
              <a:solidFill>
                <a:srgbClr val="000000"/>
              </a:solidFill>
              <a:latin typeface="Century Gothic"/>
              <a:ea typeface="Century Gothic"/>
              <a:cs typeface="Century Gothic"/>
            </a:rPr>
            <a:t> wird eine „grobe“ Auswertung in Form eines „Spinnen“-Netzdiagramms sichtbar. Unterlegt ist hier eine „Ampel“ mit den Loyalitäts-/Zufriedenheitsgrenzen, die darüber gelegte hellblaue Fläche steht für die in der 1. Ebene zusammengefassten Antworten. Hier lässt sich schon auf den ersten Blick erkennen, wo die Antworten im "grünen, gelben oder roten Bereich" liegen. Die kursiven Zahlen neben den Items bezeichnen die Menge der Antworten in Prozent.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Das </a:t>
          </a:r>
          <a:r>
            <a:rPr lang="en-US" cap="none" sz="1000" b="1" i="0" u="none" baseline="0">
              <a:solidFill>
                <a:srgbClr val="000000"/>
              </a:solidFill>
              <a:latin typeface="Century Gothic"/>
              <a:ea typeface="Century Gothic"/>
              <a:cs typeface="Century Gothic"/>
            </a:rPr>
            <a:t>3. Tabellenblatt </a:t>
          </a:r>
          <a:r>
            <a:rPr lang="en-US" cap="none" sz="1000" b="0" i="0" u="none" baseline="0">
              <a:solidFill>
                <a:srgbClr val="000000"/>
              </a:solidFill>
              <a:latin typeface="Century Gothic"/>
              <a:ea typeface="Century Gothic"/>
              <a:cs typeface="Century Gothic"/>
            </a:rPr>
            <a:t>dient einer "feineren" Auswertung in Form einzelner „Spinnen“-Netzdiagramme. Jeder Gruppe von Fragen, zusammengefasst in der 1. Ebene ist eine "Spinne" zugeordnet. Auch hier sind jeweils die Loyalitäts-/Zufriedenheitsgrenzen unterlegt, die darüber gelegten hellblauen Fläche stehen für die einzelnen Antworten der 2. Ebene. Hier lässt sich erkennen, wo die Mittelwerte der Antworten zu den einzelnen Fragen im "grünen, gelben oder roten Bereich" liegen. Die kursiven Zahlen neben den Items bezeichnen die Menge der Antworten in Prozent.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DRUCKEN:</a:t>
          </a:r>
          <a:r>
            <a:rPr lang="en-US" cap="none" sz="1000" b="0" i="0" u="none" baseline="0">
              <a:solidFill>
                <a:srgbClr val="000000"/>
              </a:solidFill>
              <a:latin typeface="Century Gothic"/>
              <a:ea typeface="Century Gothic"/>
              <a:cs typeface="Century Gothic"/>
            </a:rPr>
            <a:t> Der Druckbereich im ersten Tabellenblatt ist dem Fragebogen vorbehalten und kann nicht verändert werden. Die Diagramme lassen sich ausdrucken durch "anklicken" und "Datei --&gt; drucken" oder in der Vorschau darstellen durch "anklicken" und "Datei --&gt; Seitenansicht".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Dieses  Tool  wurde getestet mit MS Excel 2003/2007.</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sng" baseline="0">
              <a:solidFill>
                <a:srgbClr val="000000"/>
              </a:solidFill>
              <a:latin typeface="Century Gothic"/>
              <a:ea typeface="Century Gothic"/>
              <a:cs typeface="Century Gothic"/>
            </a:rPr>
            <a:t>Urheberrechtshinweis:</a:t>
          </a:r>
          <a:r>
            <a:rPr lang="en-US" cap="none" sz="1000" b="0" i="0" u="sng"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Urheber: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K. Beratungs- und Projektentwicklungsgesellschaft mbH Weimar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im Rahmen des EQUAL Teilprojektes "KOMPETENZKOMPASS Kleine und Mittlere Unternehmen"</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Autoren:</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Anne-Kristin Kolling</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Dr. Rüdiger Alte</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Andrea Hütten</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Thomas Reinhold, ASK</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1. Auflage Weimar, 01. Juli 2007</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371475</xdr:colOff>
      <xdr:row>28</xdr:row>
      <xdr:rowOff>0</xdr:rowOff>
    </xdr:to>
    <xdr:graphicFrame>
      <xdr:nvGraphicFramePr>
        <xdr:cNvPr id="1" name="Chart 10"/>
        <xdr:cNvGraphicFramePr/>
      </xdr:nvGraphicFramePr>
      <xdr:xfrm>
        <a:off x="0" y="0"/>
        <a:ext cx="8372475" cy="4762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22</xdr:col>
      <xdr:colOff>0</xdr:colOff>
      <xdr:row>32</xdr:row>
      <xdr:rowOff>0</xdr:rowOff>
    </xdr:to>
    <xdr:graphicFrame>
      <xdr:nvGraphicFramePr>
        <xdr:cNvPr id="1" name="Chart 3"/>
        <xdr:cNvGraphicFramePr/>
      </xdr:nvGraphicFramePr>
      <xdr:xfrm>
        <a:off x="381000" y="161925"/>
        <a:ext cx="8001000" cy="5010150"/>
      </xdr:xfrm>
      <a:graphic>
        <a:graphicData uri="http://schemas.openxmlformats.org/drawingml/2006/chart">
          <c:chart xmlns:c="http://schemas.openxmlformats.org/drawingml/2006/chart" r:id="rId1"/>
        </a:graphicData>
      </a:graphic>
    </xdr:graphicFrame>
    <xdr:clientData/>
  </xdr:twoCellAnchor>
  <xdr:twoCellAnchor>
    <xdr:from>
      <xdr:col>24</xdr:col>
      <xdr:colOff>0</xdr:colOff>
      <xdr:row>1</xdr:row>
      <xdr:rowOff>0</xdr:rowOff>
    </xdr:from>
    <xdr:to>
      <xdr:col>45</xdr:col>
      <xdr:colOff>0</xdr:colOff>
      <xdr:row>32</xdr:row>
      <xdr:rowOff>0</xdr:rowOff>
    </xdr:to>
    <xdr:graphicFrame>
      <xdr:nvGraphicFramePr>
        <xdr:cNvPr id="2" name="Chart 4"/>
        <xdr:cNvGraphicFramePr/>
      </xdr:nvGraphicFramePr>
      <xdr:xfrm>
        <a:off x="9144000" y="161925"/>
        <a:ext cx="8001000" cy="5010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34</xdr:row>
      <xdr:rowOff>0</xdr:rowOff>
    </xdr:from>
    <xdr:to>
      <xdr:col>22</xdr:col>
      <xdr:colOff>0</xdr:colOff>
      <xdr:row>65</xdr:row>
      <xdr:rowOff>0</xdr:rowOff>
    </xdr:to>
    <xdr:graphicFrame>
      <xdr:nvGraphicFramePr>
        <xdr:cNvPr id="3" name="Chart 5"/>
        <xdr:cNvGraphicFramePr/>
      </xdr:nvGraphicFramePr>
      <xdr:xfrm>
        <a:off x="381000" y="5495925"/>
        <a:ext cx="8001000" cy="501967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34</xdr:row>
      <xdr:rowOff>0</xdr:rowOff>
    </xdr:from>
    <xdr:to>
      <xdr:col>45</xdr:col>
      <xdr:colOff>0</xdr:colOff>
      <xdr:row>65</xdr:row>
      <xdr:rowOff>0</xdr:rowOff>
    </xdr:to>
    <xdr:graphicFrame>
      <xdr:nvGraphicFramePr>
        <xdr:cNvPr id="4" name="Chart 6"/>
        <xdr:cNvGraphicFramePr/>
      </xdr:nvGraphicFramePr>
      <xdr:xfrm>
        <a:off x="9144000" y="5495925"/>
        <a:ext cx="8001000" cy="50196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67</xdr:row>
      <xdr:rowOff>0</xdr:rowOff>
    </xdr:from>
    <xdr:to>
      <xdr:col>22</xdr:col>
      <xdr:colOff>0</xdr:colOff>
      <xdr:row>98</xdr:row>
      <xdr:rowOff>0</xdr:rowOff>
    </xdr:to>
    <xdr:graphicFrame>
      <xdr:nvGraphicFramePr>
        <xdr:cNvPr id="5" name="Chart 7"/>
        <xdr:cNvGraphicFramePr/>
      </xdr:nvGraphicFramePr>
      <xdr:xfrm>
        <a:off x="381000" y="10839450"/>
        <a:ext cx="8001000" cy="5019675"/>
      </xdr:xfrm>
      <a:graphic>
        <a:graphicData uri="http://schemas.openxmlformats.org/drawingml/2006/chart">
          <c:chart xmlns:c="http://schemas.openxmlformats.org/drawingml/2006/chart" r:id="rId5"/>
        </a:graphicData>
      </a:graphic>
    </xdr:graphicFrame>
    <xdr:clientData/>
  </xdr:twoCellAnchor>
  <xdr:twoCellAnchor>
    <xdr:from>
      <xdr:col>24</xdr:col>
      <xdr:colOff>0</xdr:colOff>
      <xdr:row>67</xdr:row>
      <xdr:rowOff>0</xdr:rowOff>
    </xdr:from>
    <xdr:to>
      <xdr:col>45</xdr:col>
      <xdr:colOff>0</xdr:colOff>
      <xdr:row>98</xdr:row>
      <xdr:rowOff>0</xdr:rowOff>
    </xdr:to>
    <xdr:graphicFrame>
      <xdr:nvGraphicFramePr>
        <xdr:cNvPr id="6" name="Chart 8"/>
        <xdr:cNvGraphicFramePr/>
      </xdr:nvGraphicFramePr>
      <xdr:xfrm>
        <a:off x="9144000" y="10839450"/>
        <a:ext cx="8001000" cy="50196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100</xdr:row>
      <xdr:rowOff>0</xdr:rowOff>
    </xdr:from>
    <xdr:to>
      <xdr:col>22</xdr:col>
      <xdr:colOff>0</xdr:colOff>
      <xdr:row>131</xdr:row>
      <xdr:rowOff>0</xdr:rowOff>
    </xdr:to>
    <xdr:graphicFrame>
      <xdr:nvGraphicFramePr>
        <xdr:cNvPr id="7" name="Chart 9"/>
        <xdr:cNvGraphicFramePr/>
      </xdr:nvGraphicFramePr>
      <xdr:xfrm>
        <a:off x="381000" y="16182975"/>
        <a:ext cx="8001000" cy="5019675"/>
      </xdr:xfrm>
      <a:graphic>
        <a:graphicData uri="http://schemas.openxmlformats.org/drawingml/2006/chart">
          <c:chart xmlns:c="http://schemas.openxmlformats.org/drawingml/2006/chart" r:id="rId7"/>
        </a:graphicData>
      </a:graphic>
    </xdr:graphicFrame>
    <xdr:clientData/>
  </xdr:twoCellAnchor>
  <xdr:twoCellAnchor>
    <xdr:from>
      <xdr:col>24</xdr:col>
      <xdr:colOff>0</xdr:colOff>
      <xdr:row>100</xdr:row>
      <xdr:rowOff>0</xdr:rowOff>
    </xdr:from>
    <xdr:to>
      <xdr:col>45</xdr:col>
      <xdr:colOff>0</xdr:colOff>
      <xdr:row>131</xdr:row>
      <xdr:rowOff>0</xdr:rowOff>
    </xdr:to>
    <xdr:graphicFrame>
      <xdr:nvGraphicFramePr>
        <xdr:cNvPr id="8" name="Chart 10"/>
        <xdr:cNvGraphicFramePr/>
      </xdr:nvGraphicFramePr>
      <xdr:xfrm>
        <a:off x="9144000" y="16182975"/>
        <a:ext cx="8001000" cy="5019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132</xdr:row>
      <xdr:rowOff>152400</xdr:rowOff>
    </xdr:from>
    <xdr:to>
      <xdr:col>22</xdr:col>
      <xdr:colOff>0</xdr:colOff>
      <xdr:row>164</xdr:row>
      <xdr:rowOff>0</xdr:rowOff>
    </xdr:to>
    <xdr:graphicFrame>
      <xdr:nvGraphicFramePr>
        <xdr:cNvPr id="9" name="Chart 11"/>
        <xdr:cNvGraphicFramePr/>
      </xdr:nvGraphicFramePr>
      <xdr:xfrm>
        <a:off x="390525" y="21516975"/>
        <a:ext cx="7991475" cy="5029200"/>
      </xdr:xfrm>
      <a:graphic>
        <a:graphicData uri="http://schemas.openxmlformats.org/drawingml/2006/chart">
          <c:chart xmlns:c="http://schemas.openxmlformats.org/drawingml/2006/chart" r:id="rId9"/>
        </a:graphicData>
      </a:graphic>
    </xdr:graphicFrame>
    <xdr:clientData/>
  </xdr:twoCellAnchor>
  <xdr:twoCellAnchor>
    <xdr:from>
      <xdr:col>24</xdr:col>
      <xdr:colOff>0</xdr:colOff>
      <xdr:row>133</xdr:row>
      <xdr:rowOff>0</xdr:rowOff>
    </xdr:from>
    <xdr:to>
      <xdr:col>45</xdr:col>
      <xdr:colOff>0</xdr:colOff>
      <xdr:row>164</xdr:row>
      <xdr:rowOff>0</xdr:rowOff>
    </xdr:to>
    <xdr:graphicFrame>
      <xdr:nvGraphicFramePr>
        <xdr:cNvPr id="10" name="Chart 13"/>
        <xdr:cNvGraphicFramePr/>
      </xdr:nvGraphicFramePr>
      <xdr:xfrm>
        <a:off x="9144000" y="21526500"/>
        <a:ext cx="8001000" cy="50196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166</xdr:row>
      <xdr:rowOff>0</xdr:rowOff>
    </xdr:from>
    <xdr:to>
      <xdr:col>22</xdr:col>
      <xdr:colOff>0</xdr:colOff>
      <xdr:row>197</xdr:row>
      <xdr:rowOff>0</xdr:rowOff>
    </xdr:to>
    <xdr:graphicFrame>
      <xdr:nvGraphicFramePr>
        <xdr:cNvPr id="11" name="Chart 14"/>
        <xdr:cNvGraphicFramePr/>
      </xdr:nvGraphicFramePr>
      <xdr:xfrm>
        <a:off x="381000" y="26870025"/>
        <a:ext cx="8001000" cy="501967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7"/>
  <sheetViews>
    <sheetView zoomScalePageLayoutView="0" workbookViewId="0" topLeftCell="A1">
      <selection activeCell="Q53" sqref="Q53"/>
    </sheetView>
  </sheetViews>
  <sheetFormatPr defaultColWidth="5.7109375" defaultRowHeight="12.75"/>
  <cols>
    <col min="1" max="1" width="5.7109375" style="12" customWidth="1"/>
  </cols>
  <sheetData>
    <row r="1" ht="15.75">
      <c r="A1" s="8"/>
    </row>
    <row r="2" ht="12.75">
      <c r="A2" s="9"/>
    </row>
    <row r="3" ht="12.75">
      <c r="A3" s="10"/>
    </row>
    <row r="4" ht="12.75">
      <c r="A4" s="10"/>
    </row>
    <row r="5" ht="12.75">
      <c r="A5" s="10"/>
    </row>
    <row r="7" ht="12.75">
      <c r="A7" s="11"/>
    </row>
  </sheetData>
  <sheetProtection password="F351" sheet="1" objects="1" scenarios="1" selectLockedCells="1" selectUnlockedCells="1"/>
  <printOptions/>
  <pageMargins left="0.7874015748031497" right="0.3937007874015748" top="1.5748031496062993" bottom="0.984251968503937" header="0.3937007874015748" footer="0.3937007874015748"/>
  <pageSetup orientation="portrait" paperSize="9" r:id="rId3"/>
  <headerFooter alignWithMargins="0">
    <oddHeader>&amp;L&amp;G</oddHeader>
    <oddFooter>&amp;L&amp;G&amp;R&amp;"Century Gothic,Standard"&amp;8&amp;P</oddFooter>
  </headerFooter>
  <rowBreaks count="1" manualBreakCount="1">
    <brk id="40" max="15"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FFFF00"/>
    <outlinePr summaryBelow="0" summaryRight="0"/>
  </sheetPr>
  <dimension ref="A1:AO86"/>
  <sheetViews>
    <sheetView tabSelected="1" zoomScale="81" zoomScaleNormal="81" zoomScalePageLayoutView="0" workbookViewId="0" topLeftCell="A28">
      <pane xSplit="2" topLeftCell="E1" activePane="topRight" state="frozen"/>
      <selection pane="topLeft" activeCell="A5" sqref="A5"/>
      <selection pane="topRight" activeCell="J30" sqref="J30"/>
    </sheetView>
  </sheetViews>
  <sheetFormatPr defaultColWidth="11.421875" defaultRowHeight="24.75" customHeight="1"/>
  <cols>
    <col min="1" max="1" width="3.7109375" style="27" customWidth="1"/>
    <col min="2" max="2" width="45.7109375" style="83" customWidth="1"/>
    <col min="3" max="8" width="6.28125" style="17" customWidth="1"/>
    <col min="9" max="9" width="4.7109375" style="17" customWidth="1"/>
    <col min="10" max="26" width="6.7109375" style="28" customWidth="1"/>
    <col min="27" max="27" width="1.7109375" style="17" customWidth="1"/>
    <col min="28" max="29" width="6.7109375" style="21" customWidth="1"/>
    <col min="30" max="30" width="6.7109375" style="29" customWidth="1"/>
    <col min="31" max="31" width="1.7109375" style="16" customWidth="1"/>
    <col min="32" max="34" width="1.7109375" style="17" customWidth="1"/>
    <col min="35" max="40" width="6.7109375" style="17" customWidth="1"/>
    <col min="41" max="16384" width="11.421875" style="17" customWidth="1"/>
  </cols>
  <sheetData>
    <row r="1" spans="2:8" ht="24.75" customHeight="1" thickBot="1">
      <c r="B1" s="76"/>
      <c r="C1" s="30">
        <v>5</v>
      </c>
      <c r="D1" s="30">
        <v>4</v>
      </c>
      <c r="E1" s="30">
        <v>3</v>
      </c>
      <c r="F1" s="30">
        <v>2</v>
      </c>
      <c r="G1" s="30">
        <v>1</v>
      </c>
      <c r="H1" s="30">
        <v>0</v>
      </c>
    </row>
    <row r="2" spans="1:31" ht="69.75" customHeight="1">
      <c r="A2" s="97"/>
      <c r="B2" s="99" t="s">
        <v>0</v>
      </c>
      <c r="C2" s="101" t="s">
        <v>16</v>
      </c>
      <c r="D2" s="103" t="s">
        <v>12</v>
      </c>
      <c r="E2" s="103" t="s">
        <v>1</v>
      </c>
      <c r="F2" s="103" t="s">
        <v>2</v>
      </c>
      <c r="G2" s="103" t="s">
        <v>13</v>
      </c>
      <c r="H2" s="105" t="s">
        <v>15</v>
      </c>
      <c r="I2" s="95" t="s">
        <v>10</v>
      </c>
      <c r="J2" s="52" t="s">
        <v>9</v>
      </c>
      <c r="K2" s="53" t="s">
        <v>9</v>
      </c>
      <c r="L2" s="53" t="s">
        <v>9</v>
      </c>
      <c r="M2" s="53" t="s">
        <v>9</v>
      </c>
      <c r="N2" s="53" t="s">
        <v>9</v>
      </c>
      <c r="O2" s="53" t="s">
        <v>9</v>
      </c>
      <c r="P2" s="53" t="s">
        <v>9</v>
      </c>
      <c r="Q2" s="53" t="s">
        <v>9</v>
      </c>
      <c r="R2" s="53" t="s">
        <v>9</v>
      </c>
      <c r="S2" s="53" t="s">
        <v>9</v>
      </c>
      <c r="T2" s="53" t="s">
        <v>9</v>
      </c>
      <c r="U2" s="53" t="s">
        <v>9</v>
      </c>
      <c r="V2" s="53" t="s">
        <v>9</v>
      </c>
      <c r="W2" s="53" t="s">
        <v>9</v>
      </c>
      <c r="X2" s="53" t="s">
        <v>9</v>
      </c>
      <c r="Y2" s="53" t="s">
        <v>9</v>
      </c>
      <c r="Z2" s="66" t="s">
        <v>9</v>
      </c>
      <c r="AA2" s="71"/>
      <c r="AB2" s="89" t="s">
        <v>18</v>
      </c>
      <c r="AC2" s="54" t="s">
        <v>19</v>
      </c>
      <c r="AD2" s="55" t="s">
        <v>17</v>
      </c>
      <c r="AE2" s="18"/>
    </row>
    <row r="3" spans="1:30" ht="9.75" customHeight="1" thickBot="1">
      <c r="A3" s="98"/>
      <c r="B3" s="100"/>
      <c r="C3" s="102"/>
      <c r="D3" s="104"/>
      <c r="E3" s="104"/>
      <c r="F3" s="104"/>
      <c r="G3" s="104"/>
      <c r="H3" s="106"/>
      <c r="I3" s="96"/>
      <c r="J3" s="56">
        <f>IF(COUNT(J5:J13)&gt;0,1,"")</f>
      </c>
      <c r="K3" s="35">
        <f>IF(COUNT(K5:K13)&gt;0,J3+1,"")</f>
      </c>
      <c r="L3" s="35">
        <f aca="true" t="shared" si="0" ref="L3:Y3">IF(COUNT(L5:L13)&gt;0,K3+1,"")</f>
      </c>
      <c r="M3" s="35">
        <f t="shared" si="0"/>
      </c>
      <c r="N3" s="35">
        <f t="shared" si="0"/>
      </c>
      <c r="O3" s="35">
        <f t="shared" si="0"/>
      </c>
      <c r="P3" s="35">
        <f t="shared" si="0"/>
      </c>
      <c r="Q3" s="35">
        <f t="shared" si="0"/>
      </c>
      <c r="R3" s="35">
        <f t="shared" si="0"/>
      </c>
      <c r="S3" s="35">
        <f t="shared" si="0"/>
      </c>
      <c r="T3" s="35">
        <f t="shared" si="0"/>
      </c>
      <c r="U3" s="35">
        <f t="shared" si="0"/>
      </c>
      <c r="V3" s="35">
        <f t="shared" si="0"/>
      </c>
      <c r="W3" s="35">
        <f t="shared" si="0"/>
      </c>
      <c r="X3" s="35">
        <f t="shared" si="0"/>
      </c>
      <c r="Y3" s="35">
        <f t="shared" si="0"/>
      </c>
      <c r="Z3" s="67">
        <f>IF(COUNT(Z5:Z13)&gt;0,Y3+1,"")</f>
      </c>
      <c r="AA3" s="72"/>
      <c r="AB3" s="90"/>
      <c r="AC3" s="36"/>
      <c r="AD3" s="57">
        <f>MAX(J3:Z3)</f>
        <v>0</v>
      </c>
    </row>
    <row r="4" spans="1:36" s="20" customFormat="1" ht="19.5" customHeight="1">
      <c r="A4" s="23"/>
      <c r="B4" s="84" t="s">
        <v>20</v>
      </c>
      <c r="C4" s="24" t="s">
        <v>4</v>
      </c>
      <c r="D4" s="24" t="s">
        <v>5</v>
      </c>
      <c r="E4" s="24" t="s">
        <v>6</v>
      </c>
      <c r="F4" s="24" t="s">
        <v>7</v>
      </c>
      <c r="G4" s="24" t="s">
        <v>3</v>
      </c>
      <c r="H4" s="25" t="s">
        <v>8</v>
      </c>
      <c r="I4" s="86"/>
      <c r="J4" s="58">
        <f>IF(ISERR(AVERAGE(J5:J13)),"",AVERAGE(J5:J13))</f>
      </c>
      <c r="K4" s="37">
        <f aca="true" t="shared" si="1" ref="K4:Y4">IF(ISERR(AVERAGE(K5:K13)),"",AVERAGE(K5:K13))</f>
      </c>
      <c r="L4" s="37">
        <f t="shared" si="1"/>
      </c>
      <c r="M4" s="37">
        <f t="shared" si="1"/>
      </c>
      <c r="N4" s="37">
        <f t="shared" si="1"/>
      </c>
      <c r="O4" s="37">
        <f t="shared" si="1"/>
      </c>
      <c r="P4" s="37">
        <f t="shared" si="1"/>
      </c>
      <c r="Q4" s="37">
        <f t="shared" si="1"/>
      </c>
      <c r="R4" s="37">
        <f t="shared" si="1"/>
      </c>
      <c r="S4" s="37">
        <f t="shared" si="1"/>
      </c>
      <c r="T4" s="37">
        <f t="shared" si="1"/>
      </c>
      <c r="U4" s="37">
        <f t="shared" si="1"/>
      </c>
      <c r="V4" s="37">
        <f t="shared" si="1"/>
      </c>
      <c r="W4" s="37">
        <f t="shared" si="1"/>
      </c>
      <c r="X4" s="37">
        <f t="shared" si="1"/>
      </c>
      <c r="Y4" s="37">
        <f t="shared" si="1"/>
      </c>
      <c r="Z4" s="68">
        <f>IF(ISERR(AVERAGE(Z5:Z13)),"",AVERAGE(Z5:Z13))</f>
      </c>
      <c r="AA4" s="73"/>
      <c r="AB4" s="91">
        <f>IF(ISERR(AVERAGE(J5:Z13)),"",AVERAGE(J5:Z13))</f>
      </c>
      <c r="AC4" s="88">
        <f>IF(ISERR(100*AB4/5),"",100*AB4/5)</f>
      </c>
      <c r="AD4" s="59"/>
      <c r="AE4" s="40" t="s">
        <v>94</v>
      </c>
      <c r="AF4" s="40" t="s">
        <v>95</v>
      </c>
      <c r="AG4" s="40" t="s">
        <v>96</v>
      </c>
      <c r="AH4" s="40" t="s">
        <v>97</v>
      </c>
      <c r="AI4" s="32"/>
      <c r="AJ4" s="19"/>
    </row>
    <row r="5" spans="1:36" ht="39.75" customHeight="1">
      <c r="A5" s="42">
        <v>1</v>
      </c>
      <c r="B5" s="77" t="s">
        <v>21</v>
      </c>
      <c r="C5" s="34" t="s">
        <v>14</v>
      </c>
      <c r="D5" s="34" t="s">
        <v>14</v>
      </c>
      <c r="E5" s="34" t="s">
        <v>14</v>
      </c>
      <c r="F5" s="34" t="s">
        <v>14</v>
      </c>
      <c r="G5" s="34" t="s">
        <v>14</v>
      </c>
      <c r="H5" s="47" t="s">
        <v>14</v>
      </c>
      <c r="I5" s="43"/>
      <c r="J5" s="60"/>
      <c r="K5" s="38"/>
      <c r="L5" s="38"/>
      <c r="M5" s="38"/>
      <c r="N5" s="38"/>
      <c r="O5" s="38"/>
      <c r="P5" s="39"/>
      <c r="Q5" s="38"/>
      <c r="R5" s="38"/>
      <c r="S5" s="38"/>
      <c r="T5" s="38"/>
      <c r="U5" s="38"/>
      <c r="V5" s="38"/>
      <c r="W5" s="38"/>
      <c r="X5" s="38"/>
      <c r="Y5" s="38"/>
      <c r="Z5" s="69"/>
      <c r="AA5" s="72"/>
      <c r="AB5" s="92">
        <f>IF(ISERR(AVERAGE(J5:Z5)),"",AVERAGE(J5:Z5))</f>
      </c>
      <c r="AC5" s="36">
        <f>IF(ISERR(100*AB5/5),"",100*AB5/5)</f>
      </c>
      <c r="AD5" s="57">
        <f>COUNT(J5:Z5)</f>
        <v>0</v>
      </c>
      <c r="AE5" s="21" t="e">
        <f>AD5/$AD$3</f>
        <v>#DIV/0!</v>
      </c>
      <c r="AF5" s="22">
        <v>100</v>
      </c>
      <c r="AG5" s="21">
        <v>80</v>
      </c>
      <c r="AH5" s="21">
        <v>70</v>
      </c>
      <c r="AJ5" s="21"/>
    </row>
    <row r="6" spans="1:36" ht="39.75" customHeight="1">
      <c r="A6" s="42">
        <f>A5+1</f>
        <v>2</v>
      </c>
      <c r="B6" s="77" t="s">
        <v>22</v>
      </c>
      <c r="C6" s="34" t="s">
        <v>14</v>
      </c>
      <c r="D6" s="34" t="s">
        <v>14</v>
      </c>
      <c r="E6" s="34" t="s">
        <v>14</v>
      </c>
      <c r="F6" s="34" t="s">
        <v>14</v>
      </c>
      <c r="G6" s="34" t="s">
        <v>14</v>
      </c>
      <c r="H6" s="47" t="s">
        <v>14</v>
      </c>
      <c r="I6" s="43"/>
      <c r="J6" s="60"/>
      <c r="K6" s="38"/>
      <c r="L6" s="38"/>
      <c r="M6" s="38"/>
      <c r="N6" s="38"/>
      <c r="O6" s="38"/>
      <c r="P6" s="39"/>
      <c r="Q6" s="38"/>
      <c r="R6" s="38"/>
      <c r="S6" s="38"/>
      <c r="T6" s="38"/>
      <c r="U6" s="38"/>
      <c r="V6" s="38"/>
      <c r="W6" s="38"/>
      <c r="X6" s="38"/>
      <c r="Y6" s="38"/>
      <c r="Z6" s="69"/>
      <c r="AA6" s="72"/>
      <c r="AB6" s="92">
        <f aca="true" t="shared" si="2" ref="AB6:AB69">IF(ISERR(AVERAGE(J6:Z6)),"",AVERAGE(J6:Z6))</f>
      </c>
      <c r="AC6" s="36">
        <f aca="true" t="shared" si="3" ref="AC6:AC69">IF(ISERR(100*AB6/5),"",100*AB6/5)</f>
      </c>
      <c r="AD6" s="57">
        <f aca="true" t="shared" si="4" ref="AD6:AD13">COUNT(J6:Z6)</f>
        <v>0</v>
      </c>
      <c r="AE6" s="21" t="e">
        <f aca="true" t="shared" si="5" ref="AE6:AE13">AD6/$AD$3</f>
        <v>#DIV/0!</v>
      </c>
      <c r="AF6" s="22">
        <v>100</v>
      </c>
      <c r="AG6" s="21">
        <v>80</v>
      </c>
      <c r="AH6" s="21">
        <v>70</v>
      </c>
      <c r="AJ6" s="21"/>
    </row>
    <row r="7" spans="1:36" ht="39.75" customHeight="1">
      <c r="A7" s="42">
        <f aca="true" t="shared" si="6" ref="A7:A13">A6+1</f>
        <v>3</v>
      </c>
      <c r="B7" s="77" t="s">
        <v>58</v>
      </c>
      <c r="C7" s="34" t="s">
        <v>14</v>
      </c>
      <c r="D7" s="34" t="s">
        <v>14</v>
      </c>
      <c r="E7" s="34" t="s">
        <v>14</v>
      </c>
      <c r="F7" s="34" t="s">
        <v>14</v>
      </c>
      <c r="G7" s="34" t="s">
        <v>14</v>
      </c>
      <c r="H7" s="47" t="s">
        <v>14</v>
      </c>
      <c r="I7" s="43"/>
      <c r="J7" s="60"/>
      <c r="K7" s="38"/>
      <c r="L7" s="38"/>
      <c r="M7" s="38"/>
      <c r="N7" s="38"/>
      <c r="O7" s="38"/>
      <c r="P7" s="39"/>
      <c r="Q7" s="38"/>
      <c r="R7" s="38"/>
      <c r="S7" s="38"/>
      <c r="T7" s="38"/>
      <c r="U7" s="38"/>
      <c r="V7" s="38"/>
      <c r="W7" s="38"/>
      <c r="X7" s="38"/>
      <c r="Y7" s="38"/>
      <c r="Z7" s="69"/>
      <c r="AA7" s="72"/>
      <c r="AB7" s="92">
        <f t="shared" si="2"/>
      </c>
      <c r="AC7" s="36">
        <f t="shared" si="3"/>
      </c>
      <c r="AD7" s="57">
        <f t="shared" si="4"/>
        <v>0</v>
      </c>
      <c r="AE7" s="21" t="e">
        <f t="shared" si="5"/>
        <v>#DIV/0!</v>
      </c>
      <c r="AF7" s="22">
        <v>100</v>
      </c>
      <c r="AG7" s="21">
        <v>80</v>
      </c>
      <c r="AH7" s="21">
        <v>70</v>
      </c>
      <c r="AJ7" s="21"/>
    </row>
    <row r="8" spans="1:36" ht="39.75" customHeight="1">
      <c r="A8" s="42">
        <f t="shared" si="6"/>
        <v>4</v>
      </c>
      <c r="B8" s="77" t="s">
        <v>23</v>
      </c>
      <c r="C8" s="34" t="s">
        <v>14</v>
      </c>
      <c r="D8" s="34" t="s">
        <v>14</v>
      </c>
      <c r="E8" s="34" t="s">
        <v>14</v>
      </c>
      <c r="F8" s="34" t="s">
        <v>14</v>
      </c>
      <c r="G8" s="34" t="s">
        <v>14</v>
      </c>
      <c r="H8" s="47" t="s">
        <v>14</v>
      </c>
      <c r="I8" s="43"/>
      <c r="J8" s="60"/>
      <c r="K8" s="38"/>
      <c r="L8" s="38"/>
      <c r="M8" s="38"/>
      <c r="N8" s="38"/>
      <c r="O8" s="38"/>
      <c r="P8" s="39"/>
      <c r="Q8" s="38"/>
      <c r="R8" s="38"/>
      <c r="S8" s="38"/>
      <c r="T8" s="38"/>
      <c r="U8" s="38"/>
      <c r="V8" s="38"/>
      <c r="W8" s="38"/>
      <c r="X8" s="38"/>
      <c r="Y8" s="38"/>
      <c r="Z8" s="69"/>
      <c r="AA8" s="72"/>
      <c r="AB8" s="92">
        <f t="shared" si="2"/>
      </c>
      <c r="AC8" s="36">
        <f t="shared" si="3"/>
      </c>
      <c r="AD8" s="57">
        <f t="shared" si="4"/>
        <v>0</v>
      </c>
      <c r="AE8" s="21" t="e">
        <f t="shared" si="5"/>
        <v>#DIV/0!</v>
      </c>
      <c r="AF8" s="22">
        <v>100</v>
      </c>
      <c r="AG8" s="21">
        <v>80</v>
      </c>
      <c r="AH8" s="21">
        <v>70</v>
      </c>
      <c r="AJ8" s="21"/>
    </row>
    <row r="9" spans="1:36" ht="39.75" customHeight="1">
      <c r="A9" s="42">
        <f t="shared" si="6"/>
        <v>5</v>
      </c>
      <c r="B9" s="77" t="s">
        <v>24</v>
      </c>
      <c r="C9" s="34" t="s">
        <v>14</v>
      </c>
      <c r="D9" s="34" t="s">
        <v>14</v>
      </c>
      <c r="E9" s="34" t="s">
        <v>14</v>
      </c>
      <c r="F9" s="34" t="s">
        <v>14</v>
      </c>
      <c r="G9" s="34" t="s">
        <v>14</v>
      </c>
      <c r="H9" s="47" t="s">
        <v>14</v>
      </c>
      <c r="I9" s="43"/>
      <c r="J9" s="60"/>
      <c r="K9" s="38"/>
      <c r="L9" s="38"/>
      <c r="M9" s="38"/>
      <c r="N9" s="38"/>
      <c r="O9" s="38"/>
      <c r="P9" s="39"/>
      <c r="Q9" s="38"/>
      <c r="R9" s="38"/>
      <c r="S9" s="38"/>
      <c r="T9" s="38"/>
      <c r="U9" s="38"/>
      <c r="V9" s="38"/>
      <c r="W9" s="38"/>
      <c r="X9" s="38"/>
      <c r="Y9" s="38"/>
      <c r="Z9" s="69"/>
      <c r="AA9" s="72"/>
      <c r="AB9" s="92">
        <f t="shared" si="2"/>
      </c>
      <c r="AC9" s="36">
        <f t="shared" si="3"/>
      </c>
      <c r="AD9" s="57">
        <f t="shared" si="4"/>
        <v>0</v>
      </c>
      <c r="AE9" s="21" t="e">
        <f t="shared" si="5"/>
        <v>#DIV/0!</v>
      </c>
      <c r="AF9" s="22">
        <v>100</v>
      </c>
      <c r="AG9" s="21">
        <v>80</v>
      </c>
      <c r="AH9" s="21">
        <v>70</v>
      </c>
      <c r="AJ9" s="21"/>
    </row>
    <row r="10" spans="1:36" ht="39.75" customHeight="1">
      <c r="A10" s="42">
        <f t="shared" si="6"/>
        <v>6</v>
      </c>
      <c r="B10" s="77" t="s">
        <v>25</v>
      </c>
      <c r="C10" s="34" t="s">
        <v>14</v>
      </c>
      <c r="D10" s="34" t="s">
        <v>14</v>
      </c>
      <c r="E10" s="34" t="s">
        <v>14</v>
      </c>
      <c r="F10" s="34" t="s">
        <v>14</v>
      </c>
      <c r="G10" s="34" t="s">
        <v>14</v>
      </c>
      <c r="H10" s="47" t="s">
        <v>14</v>
      </c>
      <c r="I10" s="43"/>
      <c r="J10" s="60"/>
      <c r="K10" s="38"/>
      <c r="L10" s="38"/>
      <c r="M10" s="38"/>
      <c r="N10" s="38"/>
      <c r="O10" s="38"/>
      <c r="P10" s="39"/>
      <c r="Q10" s="38"/>
      <c r="R10" s="38"/>
      <c r="S10" s="38"/>
      <c r="T10" s="38"/>
      <c r="U10" s="38"/>
      <c r="V10" s="38"/>
      <c r="W10" s="38"/>
      <c r="X10" s="38"/>
      <c r="Y10" s="38"/>
      <c r="Z10" s="69"/>
      <c r="AA10" s="72"/>
      <c r="AB10" s="92">
        <f t="shared" si="2"/>
      </c>
      <c r="AC10" s="36">
        <f t="shared" si="3"/>
      </c>
      <c r="AD10" s="57">
        <f t="shared" si="4"/>
        <v>0</v>
      </c>
      <c r="AE10" s="21" t="e">
        <f t="shared" si="5"/>
        <v>#DIV/0!</v>
      </c>
      <c r="AF10" s="22">
        <v>100</v>
      </c>
      <c r="AG10" s="21">
        <v>80</v>
      </c>
      <c r="AH10" s="21">
        <v>70</v>
      </c>
      <c r="AJ10" s="21"/>
    </row>
    <row r="11" spans="1:36" ht="39.75" customHeight="1">
      <c r="A11" s="42">
        <f t="shared" si="6"/>
        <v>7</v>
      </c>
      <c r="B11" s="77" t="s">
        <v>26</v>
      </c>
      <c r="C11" s="34" t="s">
        <v>14</v>
      </c>
      <c r="D11" s="34" t="s">
        <v>14</v>
      </c>
      <c r="E11" s="34" t="s">
        <v>14</v>
      </c>
      <c r="F11" s="34" t="s">
        <v>14</v>
      </c>
      <c r="G11" s="34" t="s">
        <v>14</v>
      </c>
      <c r="H11" s="47" t="s">
        <v>14</v>
      </c>
      <c r="I11" s="43"/>
      <c r="J11" s="60"/>
      <c r="K11" s="38"/>
      <c r="L11" s="38"/>
      <c r="M11" s="38"/>
      <c r="N11" s="38"/>
      <c r="O11" s="38"/>
      <c r="P11" s="39"/>
      <c r="Q11" s="38"/>
      <c r="R11" s="38"/>
      <c r="S11" s="38"/>
      <c r="T11" s="38"/>
      <c r="U11" s="38"/>
      <c r="V11" s="38"/>
      <c r="W11" s="38"/>
      <c r="X11" s="38"/>
      <c r="Y11" s="38"/>
      <c r="Z11" s="69"/>
      <c r="AA11" s="72"/>
      <c r="AB11" s="92">
        <f t="shared" si="2"/>
      </c>
      <c r="AC11" s="36">
        <f t="shared" si="3"/>
      </c>
      <c r="AD11" s="57">
        <f t="shared" si="4"/>
        <v>0</v>
      </c>
      <c r="AE11" s="21" t="e">
        <f t="shared" si="5"/>
        <v>#DIV/0!</v>
      </c>
      <c r="AF11" s="22">
        <v>100</v>
      </c>
      <c r="AG11" s="21">
        <v>80</v>
      </c>
      <c r="AH11" s="21">
        <v>70</v>
      </c>
      <c r="AJ11" s="21"/>
    </row>
    <row r="12" spans="1:36" ht="39.75" customHeight="1">
      <c r="A12" s="42">
        <f t="shared" si="6"/>
        <v>8</v>
      </c>
      <c r="B12" s="77" t="s">
        <v>59</v>
      </c>
      <c r="C12" s="34" t="s">
        <v>14</v>
      </c>
      <c r="D12" s="34" t="s">
        <v>14</v>
      </c>
      <c r="E12" s="34" t="s">
        <v>14</v>
      </c>
      <c r="F12" s="34" t="s">
        <v>14</v>
      </c>
      <c r="G12" s="34" t="s">
        <v>14</v>
      </c>
      <c r="H12" s="47" t="s">
        <v>14</v>
      </c>
      <c r="I12" s="43"/>
      <c r="J12" s="60"/>
      <c r="K12" s="38"/>
      <c r="L12" s="38"/>
      <c r="M12" s="38"/>
      <c r="N12" s="38"/>
      <c r="O12" s="38"/>
      <c r="P12" s="39"/>
      <c r="Q12" s="38"/>
      <c r="R12" s="38"/>
      <c r="S12" s="38"/>
      <c r="T12" s="38"/>
      <c r="U12" s="38"/>
      <c r="V12" s="38"/>
      <c r="W12" s="38"/>
      <c r="X12" s="38"/>
      <c r="Y12" s="38"/>
      <c r="Z12" s="69"/>
      <c r="AA12" s="72"/>
      <c r="AB12" s="92">
        <f t="shared" si="2"/>
      </c>
      <c r="AC12" s="36">
        <f t="shared" si="3"/>
      </c>
      <c r="AD12" s="57">
        <f t="shared" si="4"/>
        <v>0</v>
      </c>
      <c r="AE12" s="21" t="e">
        <f t="shared" si="5"/>
        <v>#DIV/0!</v>
      </c>
      <c r="AF12" s="22">
        <v>100</v>
      </c>
      <c r="AG12" s="21">
        <v>80</v>
      </c>
      <c r="AH12" s="21">
        <v>70</v>
      </c>
      <c r="AJ12" s="21"/>
    </row>
    <row r="13" spans="1:36" ht="39.75" customHeight="1" thickBot="1">
      <c r="A13" s="44">
        <f t="shared" si="6"/>
        <v>9</v>
      </c>
      <c r="B13" s="78" t="s">
        <v>60</v>
      </c>
      <c r="C13" s="45" t="s">
        <v>14</v>
      </c>
      <c r="D13" s="45" t="s">
        <v>14</v>
      </c>
      <c r="E13" s="45" t="s">
        <v>14</v>
      </c>
      <c r="F13" s="45" t="s">
        <v>14</v>
      </c>
      <c r="G13" s="45" t="s">
        <v>14</v>
      </c>
      <c r="H13" s="48" t="s">
        <v>14</v>
      </c>
      <c r="I13" s="43"/>
      <c r="J13" s="60"/>
      <c r="K13" s="38"/>
      <c r="L13" s="38"/>
      <c r="M13" s="38"/>
      <c r="N13" s="38"/>
      <c r="O13" s="38"/>
      <c r="P13" s="39"/>
      <c r="Q13" s="38"/>
      <c r="R13" s="38"/>
      <c r="S13" s="38"/>
      <c r="T13" s="38"/>
      <c r="U13" s="38"/>
      <c r="V13" s="38"/>
      <c r="W13" s="38"/>
      <c r="X13" s="38"/>
      <c r="Y13" s="38"/>
      <c r="Z13" s="69"/>
      <c r="AA13" s="72"/>
      <c r="AB13" s="92">
        <f t="shared" si="2"/>
      </c>
      <c r="AC13" s="36">
        <f t="shared" si="3"/>
      </c>
      <c r="AD13" s="57">
        <f t="shared" si="4"/>
        <v>0</v>
      </c>
      <c r="AE13" s="21" t="e">
        <f t="shared" si="5"/>
        <v>#DIV/0!</v>
      </c>
      <c r="AF13" s="22">
        <v>100</v>
      </c>
      <c r="AG13" s="21">
        <v>80</v>
      </c>
      <c r="AH13" s="21">
        <v>70</v>
      </c>
      <c r="AJ13" s="21"/>
    </row>
    <row r="14" spans="1:36" s="20" customFormat="1" ht="19.5" customHeight="1" collapsed="1">
      <c r="A14" s="23"/>
      <c r="B14" s="84" t="s">
        <v>27</v>
      </c>
      <c r="C14" s="24" t="s">
        <v>4</v>
      </c>
      <c r="D14" s="24" t="s">
        <v>5</v>
      </c>
      <c r="E14" s="24" t="s">
        <v>6</v>
      </c>
      <c r="F14" s="24" t="s">
        <v>7</v>
      </c>
      <c r="G14" s="24" t="s">
        <v>3</v>
      </c>
      <c r="H14" s="25" t="s">
        <v>8</v>
      </c>
      <c r="I14" s="41"/>
      <c r="J14" s="58">
        <f>IF(ISERR(AVERAGE(J15:J25)),"",AVERAGE(J15:J25))</f>
      </c>
      <c r="K14" s="37">
        <f aca="true" t="shared" si="7" ref="K14:Z14">IF(ISERR(AVERAGE(K15:K25)),"",AVERAGE(K15:K25))</f>
      </c>
      <c r="L14" s="37">
        <f t="shared" si="7"/>
      </c>
      <c r="M14" s="37">
        <f t="shared" si="7"/>
      </c>
      <c r="N14" s="37">
        <f t="shared" si="7"/>
      </c>
      <c r="O14" s="37">
        <f t="shared" si="7"/>
      </c>
      <c r="P14" s="37">
        <f t="shared" si="7"/>
      </c>
      <c r="Q14" s="37">
        <f t="shared" si="7"/>
      </c>
      <c r="R14" s="37">
        <f t="shared" si="7"/>
      </c>
      <c r="S14" s="37">
        <f t="shared" si="7"/>
      </c>
      <c r="T14" s="37">
        <f t="shared" si="7"/>
      </c>
      <c r="U14" s="37">
        <f t="shared" si="7"/>
      </c>
      <c r="V14" s="37">
        <f t="shared" si="7"/>
      </c>
      <c r="W14" s="37">
        <f t="shared" si="7"/>
      </c>
      <c r="X14" s="37">
        <f t="shared" si="7"/>
      </c>
      <c r="Y14" s="37">
        <f t="shared" si="7"/>
      </c>
      <c r="Z14" s="68">
        <f t="shared" si="7"/>
      </c>
      <c r="AA14" s="73"/>
      <c r="AB14" s="93">
        <f>IF(ISERR(AVERAGE(J15:Z25)),"",AVERAGE(J15:Z25))</f>
      </c>
      <c r="AC14" s="87">
        <f t="shared" si="3"/>
      </c>
      <c r="AD14" s="61"/>
      <c r="AE14" s="16"/>
      <c r="AF14" s="31"/>
      <c r="AG14" s="19"/>
      <c r="AH14" s="19"/>
      <c r="AI14" s="19"/>
      <c r="AJ14" s="19"/>
    </row>
    <row r="15" spans="1:36" ht="39.75" customHeight="1">
      <c r="A15" s="42">
        <v>10</v>
      </c>
      <c r="B15" s="79" t="s">
        <v>61</v>
      </c>
      <c r="C15" s="34" t="s">
        <v>14</v>
      </c>
      <c r="D15" s="34" t="s">
        <v>14</v>
      </c>
      <c r="E15" s="34" t="s">
        <v>14</v>
      </c>
      <c r="F15" s="34" t="s">
        <v>14</v>
      </c>
      <c r="G15" s="34" t="s">
        <v>14</v>
      </c>
      <c r="H15" s="47" t="s">
        <v>14</v>
      </c>
      <c r="I15" s="43"/>
      <c r="J15" s="60"/>
      <c r="K15" s="38"/>
      <c r="L15" s="38"/>
      <c r="M15" s="38"/>
      <c r="N15" s="38"/>
      <c r="O15" s="38"/>
      <c r="P15" s="38"/>
      <c r="Q15" s="38"/>
      <c r="R15" s="38"/>
      <c r="S15" s="38"/>
      <c r="T15" s="38"/>
      <c r="U15" s="38"/>
      <c r="V15" s="38"/>
      <c r="W15" s="38"/>
      <c r="X15" s="38"/>
      <c r="Y15" s="38"/>
      <c r="Z15" s="69"/>
      <c r="AA15" s="72"/>
      <c r="AB15" s="92">
        <f t="shared" si="2"/>
      </c>
      <c r="AC15" s="36">
        <f t="shared" si="3"/>
      </c>
      <c r="AD15" s="57">
        <f aca="true" t="shared" si="8" ref="AD15:AD49">COUNT(J15:Z15)</f>
        <v>0</v>
      </c>
      <c r="AE15" s="21" t="e">
        <f aca="true" t="shared" si="9" ref="AE15:AE49">AD15/$AD$3</f>
        <v>#DIV/0!</v>
      </c>
      <c r="AF15" s="22">
        <v>100</v>
      </c>
      <c r="AG15" s="21">
        <v>80</v>
      </c>
      <c r="AH15" s="21">
        <v>70</v>
      </c>
      <c r="AI15" s="21"/>
      <c r="AJ15" s="21"/>
    </row>
    <row r="16" spans="1:36" ht="39.75" customHeight="1">
      <c r="A16" s="42">
        <f>A15+1</f>
        <v>11</v>
      </c>
      <c r="B16" s="79" t="s">
        <v>28</v>
      </c>
      <c r="C16" s="34" t="s">
        <v>14</v>
      </c>
      <c r="D16" s="34" t="s">
        <v>14</v>
      </c>
      <c r="E16" s="34" t="s">
        <v>14</v>
      </c>
      <c r="F16" s="34" t="s">
        <v>14</v>
      </c>
      <c r="G16" s="34" t="s">
        <v>14</v>
      </c>
      <c r="H16" s="47" t="s">
        <v>14</v>
      </c>
      <c r="I16" s="43"/>
      <c r="J16" s="60"/>
      <c r="K16" s="38"/>
      <c r="L16" s="38"/>
      <c r="M16" s="38"/>
      <c r="N16" s="38"/>
      <c r="O16" s="38"/>
      <c r="P16" s="38"/>
      <c r="Q16" s="38"/>
      <c r="R16" s="38"/>
      <c r="S16" s="38"/>
      <c r="T16" s="38"/>
      <c r="U16" s="38"/>
      <c r="V16" s="38"/>
      <c r="W16" s="38"/>
      <c r="X16" s="38"/>
      <c r="Y16" s="38"/>
      <c r="Z16" s="69"/>
      <c r="AA16" s="72"/>
      <c r="AB16" s="92">
        <f t="shared" si="2"/>
      </c>
      <c r="AC16" s="36">
        <f t="shared" si="3"/>
      </c>
      <c r="AD16" s="57">
        <f aca="true" t="shared" si="10" ref="AD16:AD25">COUNT(J16:Z16)</f>
        <v>0</v>
      </c>
      <c r="AE16" s="21" t="e">
        <f t="shared" si="9"/>
        <v>#DIV/0!</v>
      </c>
      <c r="AF16" s="22">
        <v>100</v>
      </c>
      <c r="AG16" s="21">
        <v>80</v>
      </c>
      <c r="AH16" s="21">
        <v>70</v>
      </c>
      <c r="AI16" s="21"/>
      <c r="AJ16" s="21"/>
    </row>
    <row r="17" spans="1:36" ht="39.75" customHeight="1">
      <c r="A17" s="42">
        <f aca="true" t="shared" si="11" ref="A17:A25">A16+1</f>
        <v>12</v>
      </c>
      <c r="B17" s="79" t="s">
        <v>62</v>
      </c>
      <c r="C17" s="34" t="s">
        <v>14</v>
      </c>
      <c r="D17" s="34" t="s">
        <v>14</v>
      </c>
      <c r="E17" s="34" t="s">
        <v>14</v>
      </c>
      <c r="F17" s="34" t="s">
        <v>14</v>
      </c>
      <c r="G17" s="34" t="s">
        <v>14</v>
      </c>
      <c r="H17" s="47" t="s">
        <v>14</v>
      </c>
      <c r="I17" s="43"/>
      <c r="J17" s="60"/>
      <c r="K17" s="38"/>
      <c r="L17" s="38"/>
      <c r="M17" s="38"/>
      <c r="N17" s="38"/>
      <c r="O17" s="38"/>
      <c r="P17" s="38"/>
      <c r="Q17" s="38"/>
      <c r="R17" s="38"/>
      <c r="S17" s="38"/>
      <c r="T17" s="38"/>
      <c r="U17" s="38"/>
      <c r="V17" s="38"/>
      <c r="W17" s="38"/>
      <c r="X17" s="38"/>
      <c r="Y17" s="38"/>
      <c r="Z17" s="69"/>
      <c r="AA17" s="72"/>
      <c r="AB17" s="92">
        <f t="shared" si="2"/>
      </c>
      <c r="AC17" s="36">
        <f t="shared" si="3"/>
      </c>
      <c r="AD17" s="57">
        <f t="shared" si="10"/>
        <v>0</v>
      </c>
      <c r="AE17" s="21" t="e">
        <f t="shared" si="9"/>
        <v>#DIV/0!</v>
      </c>
      <c r="AF17" s="22">
        <v>100</v>
      </c>
      <c r="AG17" s="21">
        <v>80</v>
      </c>
      <c r="AH17" s="21">
        <v>70</v>
      </c>
      <c r="AI17" s="21"/>
      <c r="AJ17" s="21"/>
    </row>
    <row r="18" spans="1:36" ht="39.75" customHeight="1">
      <c r="A18" s="42">
        <f t="shared" si="11"/>
        <v>13</v>
      </c>
      <c r="B18" s="79" t="s">
        <v>63</v>
      </c>
      <c r="C18" s="34" t="s">
        <v>14</v>
      </c>
      <c r="D18" s="34" t="s">
        <v>14</v>
      </c>
      <c r="E18" s="34" t="s">
        <v>14</v>
      </c>
      <c r="F18" s="34" t="s">
        <v>14</v>
      </c>
      <c r="G18" s="34" t="s">
        <v>14</v>
      </c>
      <c r="H18" s="47" t="s">
        <v>14</v>
      </c>
      <c r="I18" s="43"/>
      <c r="J18" s="60"/>
      <c r="K18" s="38"/>
      <c r="L18" s="38"/>
      <c r="M18" s="38"/>
      <c r="N18" s="38"/>
      <c r="O18" s="38"/>
      <c r="P18" s="38"/>
      <c r="Q18" s="38"/>
      <c r="R18" s="38"/>
      <c r="S18" s="38"/>
      <c r="T18" s="38"/>
      <c r="U18" s="38"/>
      <c r="V18" s="38"/>
      <c r="W18" s="38"/>
      <c r="X18" s="38"/>
      <c r="Y18" s="38"/>
      <c r="Z18" s="69"/>
      <c r="AA18" s="72"/>
      <c r="AB18" s="92">
        <f t="shared" si="2"/>
      </c>
      <c r="AC18" s="36">
        <f t="shared" si="3"/>
      </c>
      <c r="AD18" s="57">
        <f t="shared" si="10"/>
        <v>0</v>
      </c>
      <c r="AE18" s="21" t="e">
        <f t="shared" si="9"/>
        <v>#DIV/0!</v>
      </c>
      <c r="AF18" s="22">
        <v>100</v>
      </c>
      <c r="AG18" s="21">
        <v>80</v>
      </c>
      <c r="AH18" s="21">
        <v>70</v>
      </c>
      <c r="AI18" s="21"/>
      <c r="AJ18" s="21"/>
    </row>
    <row r="19" spans="1:36" ht="39.75" customHeight="1">
      <c r="A19" s="42">
        <f t="shared" si="11"/>
        <v>14</v>
      </c>
      <c r="B19" s="79" t="s">
        <v>64</v>
      </c>
      <c r="C19" s="34" t="s">
        <v>14</v>
      </c>
      <c r="D19" s="34" t="s">
        <v>14</v>
      </c>
      <c r="E19" s="34" t="s">
        <v>14</v>
      </c>
      <c r="F19" s="34" t="s">
        <v>14</v>
      </c>
      <c r="G19" s="34" t="s">
        <v>14</v>
      </c>
      <c r="H19" s="47" t="s">
        <v>14</v>
      </c>
      <c r="I19" s="43"/>
      <c r="J19" s="60"/>
      <c r="K19" s="38"/>
      <c r="L19" s="38"/>
      <c r="M19" s="38"/>
      <c r="N19" s="38"/>
      <c r="O19" s="38"/>
      <c r="P19" s="38"/>
      <c r="Q19" s="38"/>
      <c r="R19" s="38"/>
      <c r="S19" s="38"/>
      <c r="T19" s="38"/>
      <c r="U19" s="38"/>
      <c r="V19" s="38"/>
      <c r="W19" s="38"/>
      <c r="X19" s="38"/>
      <c r="Y19" s="38"/>
      <c r="Z19" s="69"/>
      <c r="AA19" s="72"/>
      <c r="AB19" s="92">
        <f t="shared" si="2"/>
      </c>
      <c r="AC19" s="36">
        <f t="shared" si="3"/>
      </c>
      <c r="AD19" s="57">
        <f t="shared" si="10"/>
        <v>0</v>
      </c>
      <c r="AE19" s="21" t="e">
        <f t="shared" si="9"/>
        <v>#DIV/0!</v>
      </c>
      <c r="AF19" s="22">
        <v>100</v>
      </c>
      <c r="AG19" s="21">
        <v>80</v>
      </c>
      <c r="AH19" s="21">
        <v>70</v>
      </c>
      <c r="AI19" s="21"/>
      <c r="AJ19" s="21"/>
    </row>
    <row r="20" spans="1:36" ht="39.75" customHeight="1">
      <c r="A20" s="42">
        <f t="shared" si="11"/>
        <v>15</v>
      </c>
      <c r="B20" s="79" t="s">
        <v>65</v>
      </c>
      <c r="C20" s="34" t="s">
        <v>14</v>
      </c>
      <c r="D20" s="34" t="s">
        <v>14</v>
      </c>
      <c r="E20" s="34" t="s">
        <v>14</v>
      </c>
      <c r="F20" s="34" t="s">
        <v>14</v>
      </c>
      <c r="G20" s="34" t="s">
        <v>14</v>
      </c>
      <c r="H20" s="47" t="s">
        <v>14</v>
      </c>
      <c r="I20" s="43"/>
      <c r="J20" s="60"/>
      <c r="K20" s="38"/>
      <c r="L20" s="38"/>
      <c r="M20" s="38"/>
      <c r="N20" s="38"/>
      <c r="O20" s="38"/>
      <c r="P20" s="38"/>
      <c r="Q20" s="38"/>
      <c r="R20" s="38"/>
      <c r="S20" s="38"/>
      <c r="T20" s="38"/>
      <c r="U20" s="38"/>
      <c r="V20" s="38"/>
      <c r="W20" s="38"/>
      <c r="X20" s="38"/>
      <c r="Y20" s="38"/>
      <c r="Z20" s="69"/>
      <c r="AA20" s="72"/>
      <c r="AB20" s="92">
        <f t="shared" si="2"/>
      </c>
      <c r="AC20" s="36">
        <f t="shared" si="3"/>
      </c>
      <c r="AD20" s="57">
        <f t="shared" si="10"/>
        <v>0</v>
      </c>
      <c r="AE20" s="21" t="e">
        <f t="shared" si="9"/>
        <v>#DIV/0!</v>
      </c>
      <c r="AF20" s="22">
        <v>100</v>
      </c>
      <c r="AG20" s="21">
        <v>80</v>
      </c>
      <c r="AH20" s="21">
        <v>70</v>
      </c>
      <c r="AI20" s="21"/>
      <c r="AJ20" s="21"/>
    </row>
    <row r="21" spans="1:36" ht="39.75" customHeight="1">
      <c r="A21" s="42">
        <f t="shared" si="11"/>
        <v>16</v>
      </c>
      <c r="B21" s="79" t="s">
        <v>66</v>
      </c>
      <c r="C21" s="34" t="s">
        <v>14</v>
      </c>
      <c r="D21" s="34" t="s">
        <v>14</v>
      </c>
      <c r="E21" s="34" t="s">
        <v>14</v>
      </c>
      <c r="F21" s="34" t="s">
        <v>14</v>
      </c>
      <c r="G21" s="34" t="s">
        <v>14</v>
      </c>
      <c r="H21" s="47" t="s">
        <v>14</v>
      </c>
      <c r="I21" s="43"/>
      <c r="J21" s="60"/>
      <c r="K21" s="38"/>
      <c r="L21" s="38"/>
      <c r="M21" s="38"/>
      <c r="N21" s="38"/>
      <c r="O21" s="38"/>
      <c r="P21" s="38"/>
      <c r="Q21" s="38"/>
      <c r="R21" s="38"/>
      <c r="S21" s="38"/>
      <c r="T21" s="38"/>
      <c r="U21" s="38"/>
      <c r="V21" s="38"/>
      <c r="W21" s="38"/>
      <c r="X21" s="38"/>
      <c r="Y21" s="38"/>
      <c r="Z21" s="69"/>
      <c r="AA21" s="72"/>
      <c r="AB21" s="92">
        <f t="shared" si="2"/>
      </c>
      <c r="AC21" s="36">
        <f t="shared" si="3"/>
      </c>
      <c r="AD21" s="57">
        <f t="shared" si="10"/>
        <v>0</v>
      </c>
      <c r="AE21" s="21" t="e">
        <f t="shared" si="9"/>
        <v>#DIV/0!</v>
      </c>
      <c r="AF21" s="22">
        <v>100</v>
      </c>
      <c r="AG21" s="21">
        <v>80</v>
      </c>
      <c r="AH21" s="21">
        <v>70</v>
      </c>
      <c r="AI21" s="21"/>
      <c r="AJ21" s="21"/>
    </row>
    <row r="22" spans="1:36" ht="39.75" customHeight="1">
      <c r="A22" s="42">
        <f t="shared" si="11"/>
        <v>17</v>
      </c>
      <c r="B22" s="79" t="s">
        <v>29</v>
      </c>
      <c r="C22" s="34" t="s">
        <v>14</v>
      </c>
      <c r="D22" s="34" t="s">
        <v>14</v>
      </c>
      <c r="E22" s="34" t="s">
        <v>14</v>
      </c>
      <c r="F22" s="34" t="s">
        <v>14</v>
      </c>
      <c r="G22" s="34" t="s">
        <v>14</v>
      </c>
      <c r="H22" s="47" t="s">
        <v>14</v>
      </c>
      <c r="I22" s="43"/>
      <c r="J22" s="60"/>
      <c r="K22" s="38"/>
      <c r="L22" s="38"/>
      <c r="M22" s="38"/>
      <c r="N22" s="38"/>
      <c r="O22" s="38"/>
      <c r="P22" s="38"/>
      <c r="Q22" s="38"/>
      <c r="R22" s="38"/>
      <c r="S22" s="38"/>
      <c r="T22" s="38"/>
      <c r="U22" s="38"/>
      <c r="V22" s="38"/>
      <c r="W22" s="38"/>
      <c r="X22" s="38"/>
      <c r="Y22" s="38"/>
      <c r="Z22" s="69"/>
      <c r="AA22" s="72"/>
      <c r="AB22" s="92">
        <f t="shared" si="2"/>
      </c>
      <c r="AC22" s="36">
        <f t="shared" si="3"/>
      </c>
      <c r="AD22" s="57">
        <f t="shared" si="10"/>
        <v>0</v>
      </c>
      <c r="AE22" s="21" t="e">
        <f t="shared" si="9"/>
        <v>#DIV/0!</v>
      </c>
      <c r="AF22" s="22">
        <v>100</v>
      </c>
      <c r="AG22" s="21">
        <v>80</v>
      </c>
      <c r="AH22" s="21">
        <v>70</v>
      </c>
      <c r="AI22" s="21"/>
      <c r="AJ22" s="21"/>
    </row>
    <row r="23" spans="1:36" ht="39.75" customHeight="1">
      <c r="A23" s="42">
        <f t="shared" si="11"/>
        <v>18</v>
      </c>
      <c r="B23" s="79" t="s">
        <v>30</v>
      </c>
      <c r="C23" s="34" t="s">
        <v>14</v>
      </c>
      <c r="D23" s="34" t="s">
        <v>14</v>
      </c>
      <c r="E23" s="34" t="s">
        <v>14</v>
      </c>
      <c r="F23" s="34" t="s">
        <v>14</v>
      </c>
      <c r="G23" s="34" t="s">
        <v>14</v>
      </c>
      <c r="H23" s="47" t="s">
        <v>14</v>
      </c>
      <c r="I23" s="43"/>
      <c r="J23" s="60"/>
      <c r="K23" s="38"/>
      <c r="L23" s="38"/>
      <c r="M23" s="38"/>
      <c r="N23" s="38"/>
      <c r="O23" s="38"/>
      <c r="P23" s="38"/>
      <c r="Q23" s="38"/>
      <c r="R23" s="38"/>
      <c r="S23" s="38"/>
      <c r="T23" s="38"/>
      <c r="U23" s="38"/>
      <c r="V23" s="38"/>
      <c r="W23" s="38"/>
      <c r="X23" s="38"/>
      <c r="Y23" s="38"/>
      <c r="Z23" s="69"/>
      <c r="AA23" s="72"/>
      <c r="AB23" s="92">
        <f t="shared" si="2"/>
      </c>
      <c r="AC23" s="36">
        <f t="shared" si="3"/>
      </c>
      <c r="AD23" s="57">
        <f t="shared" si="10"/>
        <v>0</v>
      </c>
      <c r="AE23" s="21" t="e">
        <f t="shared" si="9"/>
        <v>#DIV/0!</v>
      </c>
      <c r="AF23" s="22">
        <v>100</v>
      </c>
      <c r="AG23" s="21">
        <v>80</v>
      </c>
      <c r="AH23" s="21">
        <v>70</v>
      </c>
      <c r="AI23" s="21"/>
      <c r="AJ23" s="21"/>
    </row>
    <row r="24" spans="1:36" ht="39.75" customHeight="1">
      <c r="A24" s="42">
        <f t="shared" si="11"/>
        <v>19</v>
      </c>
      <c r="B24" s="79" t="s">
        <v>67</v>
      </c>
      <c r="C24" s="34" t="s">
        <v>14</v>
      </c>
      <c r="D24" s="34" t="s">
        <v>14</v>
      </c>
      <c r="E24" s="34" t="s">
        <v>14</v>
      </c>
      <c r="F24" s="34" t="s">
        <v>14</v>
      </c>
      <c r="G24" s="34" t="s">
        <v>14</v>
      </c>
      <c r="H24" s="47" t="s">
        <v>14</v>
      </c>
      <c r="I24" s="43"/>
      <c r="J24" s="60"/>
      <c r="K24" s="38"/>
      <c r="L24" s="38"/>
      <c r="M24" s="38"/>
      <c r="N24" s="38"/>
      <c r="O24" s="38"/>
      <c r="P24" s="38"/>
      <c r="Q24" s="38"/>
      <c r="R24" s="38"/>
      <c r="S24" s="38"/>
      <c r="T24" s="38"/>
      <c r="U24" s="38"/>
      <c r="V24" s="38"/>
      <c r="W24" s="38"/>
      <c r="X24" s="38"/>
      <c r="Y24" s="38"/>
      <c r="Z24" s="69"/>
      <c r="AA24" s="72"/>
      <c r="AB24" s="92">
        <f t="shared" si="2"/>
      </c>
      <c r="AC24" s="36">
        <f t="shared" si="3"/>
      </c>
      <c r="AD24" s="57">
        <f t="shared" si="10"/>
        <v>0</v>
      </c>
      <c r="AE24" s="21" t="e">
        <f t="shared" si="9"/>
        <v>#DIV/0!</v>
      </c>
      <c r="AF24" s="22">
        <v>100</v>
      </c>
      <c r="AG24" s="21">
        <v>80</v>
      </c>
      <c r="AH24" s="21">
        <v>70</v>
      </c>
      <c r="AI24" s="21"/>
      <c r="AJ24" s="21"/>
    </row>
    <row r="25" spans="1:36" ht="39.75" customHeight="1" thickBot="1">
      <c r="A25" s="44">
        <f t="shared" si="11"/>
        <v>20</v>
      </c>
      <c r="B25" s="80" t="s">
        <v>68</v>
      </c>
      <c r="C25" s="45" t="s">
        <v>14</v>
      </c>
      <c r="D25" s="45" t="s">
        <v>14</v>
      </c>
      <c r="E25" s="45" t="s">
        <v>14</v>
      </c>
      <c r="F25" s="45" t="s">
        <v>14</v>
      </c>
      <c r="G25" s="45" t="s">
        <v>14</v>
      </c>
      <c r="H25" s="48" t="s">
        <v>14</v>
      </c>
      <c r="I25" s="43"/>
      <c r="J25" s="60"/>
      <c r="K25" s="38"/>
      <c r="L25" s="38"/>
      <c r="M25" s="38"/>
      <c r="N25" s="38"/>
      <c r="O25" s="38"/>
      <c r="P25" s="38"/>
      <c r="Q25" s="38"/>
      <c r="R25" s="38"/>
      <c r="S25" s="38"/>
      <c r="T25" s="38"/>
      <c r="U25" s="38"/>
      <c r="V25" s="38"/>
      <c r="W25" s="38"/>
      <c r="X25" s="38"/>
      <c r="Y25" s="38"/>
      <c r="Z25" s="69"/>
      <c r="AA25" s="72"/>
      <c r="AB25" s="92">
        <f t="shared" si="2"/>
      </c>
      <c r="AC25" s="36">
        <f t="shared" si="3"/>
      </c>
      <c r="AD25" s="57">
        <f t="shared" si="10"/>
        <v>0</v>
      </c>
      <c r="AE25" s="21" t="e">
        <f t="shared" si="9"/>
        <v>#DIV/0!</v>
      </c>
      <c r="AF25" s="22">
        <v>100</v>
      </c>
      <c r="AG25" s="21">
        <v>80</v>
      </c>
      <c r="AH25" s="21">
        <v>70</v>
      </c>
      <c r="AI25" s="21"/>
      <c r="AJ25" s="21"/>
    </row>
    <row r="26" spans="1:36" s="20" customFormat="1" ht="19.5" customHeight="1">
      <c r="A26" s="23"/>
      <c r="B26" s="84" t="s">
        <v>31</v>
      </c>
      <c r="C26" s="24" t="s">
        <v>4</v>
      </c>
      <c r="D26" s="24" t="s">
        <v>5</v>
      </c>
      <c r="E26" s="24" t="s">
        <v>6</v>
      </c>
      <c r="F26" s="24" t="s">
        <v>7</v>
      </c>
      <c r="G26" s="24" t="s">
        <v>3</v>
      </c>
      <c r="H26" s="25" t="s">
        <v>8</v>
      </c>
      <c r="I26" s="41"/>
      <c r="J26" s="58">
        <f>IF(ISERR(AVERAGE(J27:J36)),"",AVERAGE(J27:J36))</f>
      </c>
      <c r="K26" s="37">
        <f aca="true" t="shared" si="12" ref="K26:Z26">IF(ISERR(AVERAGE(K27:K36)),"",AVERAGE(K27:K36))</f>
      </c>
      <c r="L26" s="37">
        <f t="shared" si="12"/>
      </c>
      <c r="M26" s="37">
        <f t="shared" si="12"/>
      </c>
      <c r="N26" s="37">
        <f t="shared" si="12"/>
      </c>
      <c r="O26" s="37">
        <f t="shared" si="12"/>
      </c>
      <c r="P26" s="37">
        <f t="shared" si="12"/>
      </c>
      <c r="Q26" s="37">
        <f t="shared" si="12"/>
      </c>
      <c r="R26" s="37">
        <f t="shared" si="12"/>
      </c>
      <c r="S26" s="37">
        <f t="shared" si="12"/>
      </c>
      <c r="T26" s="37">
        <f t="shared" si="12"/>
      </c>
      <c r="U26" s="37">
        <f t="shared" si="12"/>
      </c>
      <c r="V26" s="37">
        <f t="shared" si="12"/>
      </c>
      <c r="W26" s="37">
        <f t="shared" si="12"/>
      </c>
      <c r="X26" s="37">
        <f t="shared" si="12"/>
      </c>
      <c r="Y26" s="37">
        <f t="shared" si="12"/>
      </c>
      <c r="Z26" s="68">
        <f t="shared" si="12"/>
      </c>
      <c r="AA26" s="73"/>
      <c r="AB26" s="93">
        <f>IF(ISERR(AVERAGE(J27:Z36)),"",AVERAGE(J27:Z36))</f>
      </c>
      <c r="AC26" s="87">
        <f t="shared" si="3"/>
      </c>
      <c r="AD26" s="61"/>
      <c r="AE26" s="16"/>
      <c r="AF26" s="31"/>
      <c r="AG26" s="19"/>
      <c r="AH26" s="19"/>
      <c r="AI26" s="19"/>
      <c r="AJ26" s="19"/>
    </row>
    <row r="27" spans="1:36" ht="39.75" customHeight="1">
      <c r="A27" s="42">
        <v>21</v>
      </c>
      <c r="B27" s="77" t="s">
        <v>32</v>
      </c>
      <c r="C27" s="34" t="s">
        <v>14</v>
      </c>
      <c r="D27" s="34" t="s">
        <v>14</v>
      </c>
      <c r="E27" s="34" t="s">
        <v>14</v>
      </c>
      <c r="F27" s="34" t="s">
        <v>14</v>
      </c>
      <c r="G27" s="34" t="s">
        <v>14</v>
      </c>
      <c r="H27" s="47" t="s">
        <v>14</v>
      </c>
      <c r="I27" s="43"/>
      <c r="J27" s="60"/>
      <c r="K27" s="38"/>
      <c r="L27" s="38"/>
      <c r="M27" s="38"/>
      <c r="N27" s="38"/>
      <c r="O27" s="38"/>
      <c r="P27" s="38"/>
      <c r="Q27" s="38"/>
      <c r="R27" s="38"/>
      <c r="S27" s="38"/>
      <c r="T27" s="38"/>
      <c r="U27" s="38"/>
      <c r="V27" s="38"/>
      <c r="W27" s="38"/>
      <c r="X27" s="38"/>
      <c r="Y27" s="38"/>
      <c r="Z27" s="69"/>
      <c r="AA27" s="72"/>
      <c r="AB27" s="92">
        <f t="shared" si="2"/>
      </c>
      <c r="AC27" s="36">
        <f t="shared" si="3"/>
      </c>
      <c r="AD27" s="57">
        <f t="shared" si="8"/>
        <v>0</v>
      </c>
      <c r="AE27" s="21" t="e">
        <f t="shared" si="9"/>
        <v>#DIV/0!</v>
      </c>
      <c r="AF27" s="22">
        <v>100</v>
      </c>
      <c r="AG27" s="21">
        <v>80</v>
      </c>
      <c r="AH27" s="21">
        <v>70</v>
      </c>
      <c r="AI27" s="21"/>
      <c r="AJ27" s="21"/>
    </row>
    <row r="28" spans="1:36" ht="39.75" customHeight="1">
      <c r="A28" s="42">
        <f>A27+1</f>
        <v>22</v>
      </c>
      <c r="B28" s="77" t="s">
        <v>33</v>
      </c>
      <c r="C28" s="34" t="s">
        <v>14</v>
      </c>
      <c r="D28" s="34" t="s">
        <v>14</v>
      </c>
      <c r="E28" s="34" t="s">
        <v>14</v>
      </c>
      <c r="F28" s="34" t="s">
        <v>14</v>
      </c>
      <c r="G28" s="34" t="s">
        <v>14</v>
      </c>
      <c r="H28" s="47" t="s">
        <v>14</v>
      </c>
      <c r="I28" s="43"/>
      <c r="J28" s="60"/>
      <c r="K28" s="38"/>
      <c r="L28" s="38"/>
      <c r="M28" s="38"/>
      <c r="N28" s="38"/>
      <c r="O28" s="38"/>
      <c r="P28" s="38"/>
      <c r="Q28" s="38"/>
      <c r="R28" s="38"/>
      <c r="S28" s="38"/>
      <c r="T28" s="38"/>
      <c r="U28" s="38"/>
      <c r="V28" s="38"/>
      <c r="W28" s="38"/>
      <c r="X28" s="38"/>
      <c r="Y28" s="38"/>
      <c r="Z28" s="69"/>
      <c r="AA28" s="72"/>
      <c r="AB28" s="92">
        <f t="shared" si="2"/>
      </c>
      <c r="AC28" s="36">
        <f t="shared" si="3"/>
      </c>
      <c r="AD28" s="57">
        <f t="shared" si="8"/>
        <v>0</v>
      </c>
      <c r="AE28" s="21" t="e">
        <f t="shared" si="9"/>
        <v>#DIV/0!</v>
      </c>
      <c r="AF28" s="22">
        <v>100</v>
      </c>
      <c r="AG28" s="21">
        <v>80</v>
      </c>
      <c r="AH28" s="21">
        <v>70</v>
      </c>
      <c r="AI28" s="21"/>
      <c r="AJ28" s="21"/>
    </row>
    <row r="29" spans="1:36" ht="39.75" customHeight="1">
      <c r="A29" s="42">
        <f aca="true" t="shared" si="13" ref="A29:A36">A28+1</f>
        <v>23</v>
      </c>
      <c r="B29" s="77" t="s">
        <v>106</v>
      </c>
      <c r="C29" s="34" t="s">
        <v>14</v>
      </c>
      <c r="D29" s="34" t="s">
        <v>14</v>
      </c>
      <c r="E29" s="34" t="s">
        <v>14</v>
      </c>
      <c r="F29" s="34" t="s">
        <v>14</v>
      </c>
      <c r="G29" s="34" t="s">
        <v>14</v>
      </c>
      <c r="H29" s="47" t="s">
        <v>14</v>
      </c>
      <c r="I29" s="43"/>
      <c r="J29" s="60"/>
      <c r="K29" s="38"/>
      <c r="L29" s="38"/>
      <c r="M29" s="38"/>
      <c r="N29" s="38"/>
      <c r="O29" s="38"/>
      <c r="P29" s="38"/>
      <c r="Q29" s="38"/>
      <c r="R29" s="38"/>
      <c r="S29" s="38"/>
      <c r="T29" s="38"/>
      <c r="U29" s="38"/>
      <c r="V29" s="38"/>
      <c r="W29" s="38"/>
      <c r="X29" s="38"/>
      <c r="Y29" s="38"/>
      <c r="Z29" s="69"/>
      <c r="AA29" s="72"/>
      <c r="AB29" s="92">
        <f t="shared" si="2"/>
      </c>
      <c r="AC29" s="36">
        <f t="shared" si="3"/>
      </c>
      <c r="AD29" s="57">
        <f t="shared" si="8"/>
        <v>0</v>
      </c>
      <c r="AE29" s="21" t="e">
        <f t="shared" si="9"/>
        <v>#DIV/0!</v>
      </c>
      <c r="AF29" s="22">
        <v>100</v>
      </c>
      <c r="AG29" s="21">
        <v>80</v>
      </c>
      <c r="AH29" s="21">
        <v>70</v>
      </c>
      <c r="AI29" s="21"/>
      <c r="AJ29" s="21"/>
    </row>
    <row r="30" spans="1:36" ht="39.75" customHeight="1">
      <c r="A30" s="42">
        <f t="shared" si="13"/>
        <v>24</v>
      </c>
      <c r="B30" s="77" t="s">
        <v>69</v>
      </c>
      <c r="C30" s="34" t="s">
        <v>14</v>
      </c>
      <c r="D30" s="34" t="s">
        <v>14</v>
      </c>
      <c r="E30" s="34" t="s">
        <v>14</v>
      </c>
      <c r="F30" s="34" t="s">
        <v>14</v>
      </c>
      <c r="G30" s="34" t="s">
        <v>14</v>
      </c>
      <c r="H30" s="47" t="s">
        <v>14</v>
      </c>
      <c r="I30" s="43"/>
      <c r="J30" s="60"/>
      <c r="K30" s="38"/>
      <c r="L30" s="38"/>
      <c r="M30" s="38"/>
      <c r="N30" s="38"/>
      <c r="O30" s="38"/>
      <c r="P30" s="38"/>
      <c r="Q30" s="38"/>
      <c r="R30" s="38"/>
      <c r="S30" s="38"/>
      <c r="T30" s="38"/>
      <c r="U30" s="38"/>
      <c r="V30" s="38"/>
      <c r="W30" s="38"/>
      <c r="X30" s="38"/>
      <c r="Y30" s="38"/>
      <c r="Z30" s="69"/>
      <c r="AA30" s="72"/>
      <c r="AB30" s="92">
        <f t="shared" si="2"/>
      </c>
      <c r="AC30" s="36">
        <f t="shared" si="3"/>
      </c>
      <c r="AD30" s="57">
        <f t="shared" si="8"/>
        <v>0</v>
      </c>
      <c r="AE30" s="21" t="e">
        <f t="shared" si="9"/>
        <v>#DIV/0!</v>
      </c>
      <c r="AF30" s="22">
        <v>100</v>
      </c>
      <c r="AG30" s="21">
        <v>80</v>
      </c>
      <c r="AH30" s="21">
        <v>70</v>
      </c>
      <c r="AI30" s="21"/>
      <c r="AJ30" s="21"/>
    </row>
    <row r="31" spans="1:36" ht="39.75" customHeight="1">
      <c r="A31" s="42">
        <f t="shared" si="13"/>
        <v>25</v>
      </c>
      <c r="B31" s="77" t="s">
        <v>34</v>
      </c>
      <c r="C31" s="34" t="s">
        <v>14</v>
      </c>
      <c r="D31" s="34" t="s">
        <v>14</v>
      </c>
      <c r="E31" s="34" t="s">
        <v>14</v>
      </c>
      <c r="F31" s="34" t="s">
        <v>14</v>
      </c>
      <c r="G31" s="34" t="s">
        <v>14</v>
      </c>
      <c r="H31" s="47" t="s">
        <v>14</v>
      </c>
      <c r="I31" s="43"/>
      <c r="J31" s="60"/>
      <c r="K31" s="38"/>
      <c r="L31" s="38"/>
      <c r="M31" s="38"/>
      <c r="N31" s="38"/>
      <c r="O31" s="38"/>
      <c r="P31" s="38"/>
      <c r="Q31" s="38"/>
      <c r="R31" s="38"/>
      <c r="S31" s="38"/>
      <c r="T31" s="38"/>
      <c r="U31" s="38"/>
      <c r="V31" s="38"/>
      <c r="W31" s="38"/>
      <c r="X31" s="38"/>
      <c r="Y31" s="38"/>
      <c r="Z31" s="69"/>
      <c r="AA31" s="72"/>
      <c r="AB31" s="92">
        <f t="shared" si="2"/>
      </c>
      <c r="AC31" s="36">
        <f t="shared" si="3"/>
      </c>
      <c r="AD31" s="57">
        <f t="shared" si="8"/>
        <v>0</v>
      </c>
      <c r="AE31" s="21" t="e">
        <f t="shared" si="9"/>
        <v>#DIV/0!</v>
      </c>
      <c r="AF31" s="22">
        <v>100</v>
      </c>
      <c r="AG31" s="21">
        <v>80</v>
      </c>
      <c r="AH31" s="21">
        <v>70</v>
      </c>
      <c r="AI31" s="21"/>
      <c r="AJ31" s="21"/>
    </row>
    <row r="32" spans="1:36" ht="39.75" customHeight="1">
      <c r="A32" s="42">
        <f t="shared" si="13"/>
        <v>26</v>
      </c>
      <c r="B32" s="77" t="s">
        <v>70</v>
      </c>
      <c r="C32" s="34" t="s">
        <v>14</v>
      </c>
      <c r="D32" s="34" t="s">
        <v>14</v>
      </c>
      <c r="E32" s="34" t="s">
        <v>14</v>
      </c>
      <c r="F32" s="34" t="s">
        <v>14</v>
      </c>
      <c r="G32" s="34" t="s">
        <v>14</v>
      </c>
      <c r="H32" s="47" t="s">
        <v>14</v>
      </c>
      <c r="I32" s="43"/>
      <c r="J32" s="60"/>
      <c r="K32" s="38"/>
      <c r="L32" s="38"/>
      <c r="M32" s="38"/>
      <c r="N32" s="38"/>
      <c r="O32" s="38"/>
      <c r="P32" s="38"/>
      <c r="Q32" s="38"/>
      <c r="R32" s="38"/>
      <c r="S32" s="38"/>
      <c r="T32" s="38"/>
      <c r="U32" s="38"/>
      <c r="V32" s="38"/>
      <c r="W32" s="38"/>
      <c r="X32" s="38"/>
      <c r="Y32" s="38"/>
      <c r="Z32" s="69"/>
      <c r="AA32" s="72"/>
      <c r="AB32" s="92">
        <f t="shared" si="2"/>
      </c>
      <c r="AC32" s="36">
        <f t="shared" si="3"/>
      </c>
      <c r="AD32" s="57">
        <f t="shared" si="8"/>
        <v>0</v>
      </c>
      <c r="AE32" s="21" t="e">
        <f t="shared" si="9"/>
        <v>#DIV/0!</v>
      </c>
      <c r="AF32" s="22">
        <v>100</v>
      </c>
      <c r="AG32" s="21">
        <v>80</v>
      </c>
      <c r="AH32" s="21">
        <v>70</v>
      </c>
      <c r="AI32" s="21"/>
      <c r="AJ32" s="21"/>
    </row>
    <row r="33" spans="1:36" ht="39.75" customHeight="1">
      <c r="A33" s="42">
        <f t="shared" si="13"/>
        <v>27</v>
      </c>
      <c r="B33" s="77" t="s">
        <v>71</v>
      </c>
      <c r="C33" s="34" t="s">
        <v>14</v>
      </c>
      <c r="D33" s="34" t="s">
        <v>14</v>
      </c>
      <c r="E33" s="34" t="s">
        <v>14</v>
      </c>
      <c r="F33" s="34" t="s">
        <v>14</v>
      </c>
      <c r="G33" s="34" t="s">
        <v>14</v>
      </c>
      <c r="H33" s="47" t="s">
        <v>14</v>
      </c>
      <c r="I33" s="43"/>
      <c r="J33" s="60"/>
      <c r="K33" s="38"/>
      <c r="L33" s="38"/>
      <c r="M33" s="38"/>
      <c r="N33" s="38"/>
      <c r="O33" s="38"/>
      <c r="P33" s="38"/>
      <c r="Q33" s="38"/>
      <c r="R33" s="38"/>
      <c r="S33" s="38"/>
      <c r="T33" s="38"/>
      <c r="U33" s="38"/>
      <c r="V33" s="38"/>
      <c r="W33" s="38"/>
      <c r="X33" s="38"/>
      <c r="Y33" s="38"/>
      <c r="Z33" s="69"/>
      <c r="AA33" s="72"/>
      <c r="AB33" s="92">
        <f t="shared" si="2"/>
      </c>
      <c r="AC33" s="36">
        <f t="shared" si="3"/>
      </c>
      <c r="AD33" s="57">
        <f t="shared" si="8"/>
        <v>0</v>
      </c>
      <c r="AE33" s="21" t="e">
        <f t="shared" si="9"/>
        <v>#DIV/0!</v>
      </c>
      <c r="AF33" s="22">
        <v>100</v>
      </c>
      <c r="AG33" s="21">
        <v>80</v>
      </c>
      <c r="AH33" s="21">
        <v>70</v>
      </c>
      <c r="AI33" s="21"/>
      <c r="AJ33" s="21"/>
    </row>
    <row r="34" spans="1:36" ht="39.75" customHeight="1">
      <c r="A34" s="42">
        <f t="shared" si="13"/>
        <v>28</v>
      </c>
      <c r="B34" s="77" t="s">
        <v>72</v>
      </c>
      <c r="C34" s="34" t="s">
        <v>14</v>
      </c>
      <c r="D34" s="34" t="s">
        <v>14</v>
      </c>
      <c r="E34" s="34" t="s">
        <v>14</v>
      </c>
      <c r="F34" s="34" t="s">
        <v>14</v>
      </c>
      <c r="G34" s="34" t="s">
        <v>14</v>
      </c>
      <c r="H34" s="47" t="s">
        <v>14</v>
      </c>
      <c r="I34" s="43"/>
      <c r="J34" s="60"/>
      <c r="K34" s="38"/>
      <c r="L34" s="38"/>
      <c r="M34" s="38"/>
      <c r="N34" s="38"/>
      <c r="O34" s="38"/>
      <c r="P34" s="38"/>
      <c r="Q34" s="38"/>
      <c r="R34" s="38"/>
      <c r="S34" s="38"/>
      <c r="T34" s="38"/>
      <c r="U34" s="38"/>
      <c r="V34" s="38"/>
      <c r="W34" s="38"/>
      <c r="X34" s="38"/>
      <c r="Y34" s="38"/>
      <c r="Z34" s="69"/>
      <c r="AA34" s="72"/>
      <c r="AB34" s="92">
        <f t="shared" si="2"/>
      </c>
      <c r="AC34" s="36">
        <f t="shared" si="3"/>
      </c>
      <c r="AD34" s="57">
        <f t="shared" si="8"/>
        <v>0</v>
      </c>
      <c r="AE34" s="21" t="e">
        <f t="shared" si="9"/>
        <v>#DIV/0!</v>
      </c>
      <c r="AF34" s="22">
        <v>100</v>
      </c>
      <c r="AG34" s="21">
        <v>80</v>
      </c>
      <c r="AH34" s="21">
        <v>70</v>
      </c>
      <c r="AI34" s="21"/>
      <c r="AJ34" s="21"/>
    </row>
    <row r="35" spans="1:36" ht="39.75" customHeight="1">
      <c r="A35" s="42">
        <f t="shared" si="13"/>
        <v>29</v>
      </c>
      <c r="B35" s="77" t="s">
        <v>73</v>
      </c>
      <c r="C35" s="34" t="s">
        <v>14</v>
      </c>
      <c r="D35" s="34" t="s">
        <v>14</v>
      </c>
      <c r="E35" s="34" t="s">
        <v>14</v>
      </c>
      <c r="F35" s="34" t="s">
        <v>14</v>
      </c>
      <c r="G35" s="34" t="s">
        <v>14</v>
      </c>
      <c r="H35" s="47" t="s">
        <v>14</v>
      </c>
      <c r="I35" s="43"/>
      <c r="J35" s="60"/>
      <c r="K35" s="38"/>
      <c r="L35" s="38"/>
      <c r="M35" s="38"/>
      <c r="N35" s="38"/>
      <c r="O35" s="38"/>
      <c r="P35" s="38"/>
      <c r="Q35" s="38"/>
      <c r="R35" s="38"/>
      <c r="S35" s="38"/>
      <c r="T35" s="38"/>
      <c r="U35" s="38"/>
      <c r="V35" s="38"/>
      <c r="W35" s="38"/>
      <c r="X35" s="38"/>
      <c r="Y35" s="38"/>
      <c r="Z35" s="69"/>
      <c r="AA35" s="72"/>
      <c r="AB35" s="92">
        <f t="shared" si="2"/>
      </c>
      <c r="AC35" s="36">
        <f t="shared" si="3"/>
      </c>
      <c r="AD35" s="57">
        <f t="shared" si="8"/>
        <v>0</v>
      </c>
      <c r="AE35" s="21" t="e">
        <f t="shared" si="9"/>
        <v>#DIV/0!</v>
      </c>
      <c r="AF35" s="22">
        <v>100</v>
      </c>
      <c r="AG35" s="21">
        <v>80</v>
      </c>
      <c r="AH35" s="21">
        <v>70</v>
      </c>
      <c r="AI35" s="21"/>
      <c r="AJ35" s="21"/>
    </row>
    <row r="36" spans="1:36" ht="39.75" customHeight="1" thickBot="1">
      <c r="A36" s="44">
        <f t="shared" si="13"/>
        <v>30</v>
      </c>
      <c r="B36" s="78" t="s">
        <v>35</v>
      </c>
      <c r="C36" s="45" t="s">
        <v>14</v>
      </c>
      <c r="D36" s="45" t="s">
        <v>14</v>
      </c>
      <c r="E36" s="45" t="s">
        <v>14</v>
      </c>
      <c r="F36" s="45" t="s">
        <v>14</v>
      </c>
      <c r="G36" s="45" t="s">
        <v>14</v>
      </c>
      <c r="H36" s="48" t="s">
        <v>14</v>
      </c>
      <c r="I36" s="43"/>
      <c r="J36" s="60"/>
      <c r="K36" s="38"/>
      <c r="L36" s="38"/>
      <c r="M36" s="38"/>
      <c r="N36" s="38"/>
      <c r="O36" s="38"/>
      <c r="P36" s="38"/>
      <c r="Q36" s="38"/>
      <c r="R36" s="38"/>
      <c r="S36" s="38"/>
      <c r="T36" s="38"/>
      <c r="U36" s="38"/>
      <c r="V36" s="38"/>
      <c r="W36" s="38"/>
      <c r="X36" s="38"/>
      <c r="Y36" s="38"/>
      <c r="Z36" s="69"/>
      <c r="AA36" s="72"/>
      <c r="AB36" s="92">
        <f t="shared" si="2"/>
      </c>
      <c r="AC36" s="36">
        <f t="shared" si="3"/>
      </c>
      <c r="AD36" s="57">
        <f t="shared" si="8"/>
        <v>0</v>
      </c>
      <c r="AE36" s="21" t="e">
        <f t="shared" si="9"/>
        <v>#DIV/0!</v>
      </c>
      <c r="AF36" s="22">
        <v>100</v>
      </c>
      <c r="AG36" s="21">
        <v>80</v>
      </c>
      <c r="AH36" s="21">
        <v>70</v>
      </c>
      <c r="AI36" s="21"/>
      <c r="AJ36" s="21"/>
    </row>
    <row r="37" spans="1:36" s="20" customFormat="1" ht="19.5" customHeight="1" collapsed="1">
      <c r="A37" s="23"/>
      <c r="B37" s="84" t="s">
        <v>36</v>
      </c>
      <c r="C37" s="24" t="s">
        <v>4</v>
      </c>
      <c r="D37" s="24" t="s">
        <v>5</v>
      </c>
      <c r="E37" s="24" t="s">
        <v>6</v>
      </c>
      <c r="F37" s="24" t="s">
        <v>7</v>
      </c>
      <c r="G37" s="24" t="s">
        <v>3</v>
      </c>
      <c r="H37" s="25" t="s">
        <v>8</v>
      </c>
      <c r="I37" s="41"/>
      <c r="J37" s="58">
        <f>IF(ISERR(AVERAGE(J38:J41)),"",AVERAGE(J38:J41))</f>
      </c>
      <c r="K37" s="37">
        <f aca="true" t="shared" si="14" ref="K37:Z37">IF(ISERR(AVERAGE(K38:K41)),"",AVERAGE(K38:K41))</f>
      </c>
      <c r="L37" s="37">
        <f t="shared" si="14"/>
      </c>
      <c r="M37" s="37">
        <f t="shared" si="14"/>
      </c>
      <c r="N37" s="37">
        <f t="shared" si="14"/>
      </c>
      <c r="O37" s="37">
        <f t="shared" si="14"/>
      </c>
      <c r="P37" s="37">
        <f t="shared" si="14"/>
      </c>
      <c r="Q37" s="37">
        <f t="shared" si="14"/>
      </c>
      <c r="R37" s="37">
        <f t="shared" si="14"/>
      </c>
      <c r="S37" s="37">
        <f t="shared" si="14"/>
      </c>
      <c r="T37" s="37">
        <f t="shared" si="14"/>
      </c>
      <c r="U37" s="37">
        <f t="shared" si="14"/>
      </c>
      <c r="V37" s="37">
        <f t="shared" si="14"/>
      </c>
      <c r="W37" s="37">
        <f t="shared" si="14"/>
      </c>
      <c r="X37" s="37">
        <f t="shared" si="14"/>
      </c>
      <c r="Y37" s="37">
        <f t="shared" si="14"/>
      </c>
      <c r="Z37" s="68">
        <f t="shared" si="14"/>
      </c>
      <c r="AA37" s="73"/>
      <c r="AB37" s="93">
        <f>IF(ISERR(AVERAGE(J38:Z41)),"",AVERAGE(J38:Z41))</f>
      </c>
      <c r="AC37" s="87">
        <f t="shared" si="3"/>
      </c>
      <c r="AD37" s="61"/>
      <c r="AE37" s="16"/>
      <c r="AF37" s="31"/>
      <c r="AG37" s="19"/>
      <c r="AH37" s="19"/>
      <c r="AI37" s="19"/>
      <c r="AJ37" s="19"/>
    </row>
    <row r="38" spans="1:36" ht="39.75" customHeight="1">
      <c r="A38" s="42">
        <v>31</v>
      </c>
      <c r="B38" s="77" t="s">
        <v>37</v>
      </c>
      <c r="C38" s="34" t="s">
        <v>14</v>
      </c>
      <c r="D38" s="34" t="s">
        <v>14</v>
      </c>
      <c r="E38" s="34" t="s">
        <v>14</v>
      </c>
      <c r="F38" s="34" t="s">
        <v>14</v>
      </c>
      <c r="G38" s="34" t="s">
        <v>14</v>
      </c>
      <c r="H38" s="47" t="s">
        <v>14</v>
      </c>
      <c r="I38" s="43"/>
      <c r="J38" s="60"/>
      <c r="K38" s="38"/>
      <c r="L38" s="38"/>
      <c r="M38" s="38"/>
      <c r="N38" s="38"/>
      <c r="O38" s="38"/>
      <c r="P38" s="38"/>
      <c r="Q38" s="38"/>
      <c r="R38" s="38"/>
      <c r="S38" s="38"/>
      <c r="T38" s="38"/>
      <c r="U38" s="38"/>
      <c r="V38" s="38"/>
      <c r="W38" s="38"/>
      <c r="X38" s="38"/>
      <c r="Y38" s="38"/>
      <c r="Z38" s="69"/>
      <c r="AA38" s="72"/>
      <c r="AB38" s="92">
        <f t="shared" si="2"/>
      </c>
      <c r="AC38" s="36">
        <f t="shared" si="3"/>
      </c>
      <c r="AD38" s="57">
        <f t="shared" si="8"/>
        <v>0</v>
      </c>
      <c r="AE38" s="21" t="e">
        <f t="shared" si="9"/>
        <v>#DIV/0!</v>
      </c>
      <c r="AF38" s="22">
        <v>100</v>
      </c>
      <c r="AG38" s="21">
        <v>80</v>
      </c>
      <c r="AH38" s="21">
        <v>70</v>
      </c>
      <c r="AI38" s="21"/>
      <c r="AJ38" s="21"/>
    </row>
    <row r="39" spans="1:36" ht="39.75" customHeight="1">
      <c r="A39" s="42">
        <f>A38+1</f>
        <v>32</v>
      </c>
      <c r="B39" s="77" t="s">
        <v>74</v>
      </c>
      <c r="C39" s="34" t="s">
        <v>14</v>
      </c>
      <c r="D39" s="34" t="s">
        <v>14</v>
      </c>
      <c r="E39" s="34" t="s">
        <v>14</v>
      </c>
      <c r="F39" s="34" t="s">
        <v>14</v>
      </c>
      <c r="G39" s="34" t="s">
        <v>14</v>
      </c>
      <c r="H39" s="47" t="s">
        <v>14</v>
      </c>
      <c r="I39" s="43"/>
      <c r="J39" s="60"/>
      <c r="K39" s="38"/>
      <c r="L39" s="38"/>
      <c r="M39" s="38"/>
      <c r="N39" s="38"/>
      <c r="O39" s="38"/>
      <c r="P39" s="38"/>
      <c r="Q39" s="38"/>
      <c r="R39" s="38"/>
      <c r="S39" s="38"/>
      <c r="T39" s="38"/>
      <c r="U39" s="38"/>
      <c r="V39" s="38"/>
      <c r="W39" s="38"/>
      <c r="X39" s="38"/>
      <c r="Y39" s="38"/>
      <c r="Z39" s="69"/>
      <c r="AA39" s="72"/>
      <c r="AB39" s="92">
        <f t="shared" si="2"/>
      </c>
      <c r="AC39" s="36">
        <f t="shared" si="3"/>
      </c>
      <c r="AD39" s="57">
        <f t="shared" si="8"/>
        <v>0</v>
      </c>
      <c r="AE39" s="21" t="e">
        <f t="shared" si="9"/>
        <v>#DIV/0!</v>
      </c>
      <c r="AF39" s="22">
        <v>100</v>
      </c>
      <c r="AG39" s="21">
        <v>80</v>
      </c>
      <c r="AH39" s="21">
        <v>70</v>
      </c>
      <c r="AI39" s="21"/>
      <c r="AJ39" s="21"/>
    </row>
    <row r="40" spans="1:36" ht="39.75" customHeight="1">
      <c r="A40" s="42">
        <f>A39+1</f>
        <v>33</v>
      </c>
      <c r="B40" s="77" t="s">
        <v>38</v>
      </c>
      <c r="C40" s="34" t="s">
        <v>14</v>
      </c>
      <c r="D40" s="34" t="s">
        <v>14</v>
      </c>
      <c r="E40" s="34" t="s">
        <v>14</v>
      </c>
      <c r="F40" s="34" t="s">
        <v>14</v>
      </c>
      <c r="G40" s="34" t="s">
        <v>14</v>
      </c>
      <c r="H40" s="47" t="s">
        <v>14</v>
      </c>
      <c r="I40" s="43"/>
      <c r="J40" s="60"/>
      <c r="K40" s="38"/>
      <c r="L40" s="38"/>
      <c r="M40" s="38"/>
      <c r="N40" s="38"/>
      <c r="O40" s="38"/>
      <c r="P40" s="38"/>
      <c r="Q40" s="38"/>
      <c r="R40" s="38"/>
      <c r="S40" s="38"/>
      <c r="T40" s="38"/>
      <c r="U40" s="38"/>
      <c r="V40" s="38"/>
      <c r="W40" s="38"/>
      <c r="X40" s="38"/>
      <c r="Y40" s="38"/>
      <c r="Z40" s="69"/>
      <c r="AA40" s="72"/>
      <c r="AB40" s="92">
        <f t="shared" si="2"/>
      </c>
      <c r="AC40" s="36">
        <f t="shared" si="3"/>
      </c>
      <c r="AD40" s="57">
        <f t="shared" si="8"/>
        <v>0</v>
      </c>
      <c r="AE40" s="21" t="e">
        <f t="shared" si="9"/>
        <v>#DIV/0!</v>
      </c>
      <c r="AF40" s="22">
        <v>100</v>
      </c>
      <c r="AG40" s="21">
        <v>80</v>
      </c>
      <c r="AH40" s="21">
        <v>70</v>
      </c>
      <c r="AI40" s="21"/>
      <c r="AJ40" s="21"/>
    </row>
    <row r="41" spans="1:36" ht="39.75" customHeight="1" thickBot="1">
      <c r="A41" s="44">
        <f>A40+1</f>
        <v>34</v>
      </c>
      <c r="B41" s="78" t="s">
        <v>39</v>
      </c>
      <c r="C41" s="45" t="s">
        <v>14</v>
      </c>
      <c r="D41" s="45" t="s">
        <v>14</v>
      </c>
      <c r="E41" s="45" t="s">
        <v>14</v>
      </c>
      <c r="F41" s="45" t="s">
        <v>14</v>
      </c>
      <c r="G41" s="45" t="s">
        <v>14</v>
      </c>
      <c r="H41" s="48" t="s">
        <v>14</v>
      </c>
      <c r="I41" s="43"/>
      <c r="J41" s="60"/>
      <c r="K41" s="38"/>
      <c r="L41" s="38"/>
      <c r="M41" s="38"/>
      <c r="N41" s="38"/>
      <c r="O41" s="38"/>
      <c r="P41" s="38"/>
      <c r="Q41" s="38"/>
      <c r="R41" s="38"/>
      <c r="S41" s="38"/>
      <c r="T41" s="38"/>
      <c r="U41" s="38"/>
      <c r="V41" s="38"/>
      <c r="W41" s="38"/>
      <c r="X41" s="38"/>
      <c r="Y41" s="38"/>
      <c r="Z41" s="69"/>
      <c r="AA41" s="72"/>
      <c r="AB41" s="92">
        <f t="shared" si="2"/>
      </c>
      <c r="AC41" s="36">
        <f t="shared" si="3"/>
      </c>
      <c r="AD41" s="57">
        <f t="shared" si="8"/>
        <v>0</v>
      </c>
      <c r="AE41" s="21" t="e">
        <f t="shared" si="9"/>
        <v>#DIV/0!</v>
      </c>
      <c r="AF41" s="22">
        <v>100</v>
      </c>
      <c r="AG41" s="21">
        <v>80</v>
      </c>
      <c r="AH41" s="21">
        <v>70</v>
      </c>
      <c r="AI41" s="21"/>
      <c r="AJ41" s="21"/>
    </row>
    <row r="42" spans="1:36" s="20" customFormat="1" ht="19.5" customHeight="1" collapsed="1">
      <c r="A42" s="23"/>
      <c r="B42" s="84" t="s">
        <v>40</v>
      </c>
      <c r="C42" s="24" t="s">
        <v>4</v>
      </c>
      <c r="D42" s="24" t="s">
        <v>5</v>
      </c>
      <c r="E42" s="24" t="s">
        <v>6</v>
      </c>
      <c r="F42" s="24" t="s">
        <v>7</v>
      </c>
      <c r="G42" s="24" t="s">
        <v>3</v>
      </c>
      <c r="H42" s="25" t="s">
        <v>8</v>
      </c>
      <c r="I42" s="41"/>
      <c r="J42" s="58">
        <f>IF(ISERR(AVERAGE(J43:J47)),"",AVERAGE(J43:J47))</f>
      </c>
      <c r="K42" s="37">
        <f aca="true" t="shared" si="15" ref="K42:X42">IF(ISERR(AVERAGE(K43:K47)),"",AVERAGE(K43:K47))</f>
      </c>
      <c r="L42" s="37">
        <f t="shared" si="15"/>
      </c>
      <c r="M42" s="37">
        <f t="shared" si="15"/>
      </c>
      <c r="N42" s="37">
        <f t="shared" si="15"/>
      </c>
      <c r="O42" s="37">
        <f t="shared" si="15"/>
      </c>
      <c r="P42" s="37">
        <f t="shared" si="15"/>
      </c>
      <c r="Q42" s="37">
        <f t="shared" si="15"/>
      </c>
      <c r="R42" s="37">
        <f t="shared" si="15"/>
      </c>
      <c r="S42" s="37">
        <f t="shared" si="15"/>
      </c>
      <c r="T42" s="37">
        <f t="shared" si="15"/>
      </c>
      <c r="U42" s="37">
        <f t="shared" si="15"/>
      </c>
      <c r="V42" s="37">
        <f t="shared" si="15"/>
      </c>
      <c r="W42" s="37">
        <f t="shared" si="15"/>
      </c>
      <c r="X42" s="37">
        <f t="shared" si="15"/>
      </c>
      <c r="Y42" s="37">
        <f>IF(ISERR(AVERAGE(Y43:Y47)),"",AVERAGE(Y43:Y47))</f>
      </c>
      <c r="Z42" s="68">
        <f>IF(ISERR(AVERAGE(Z43:Z47)),"",AVERAGE(Z43:Z47))</f>
      </c>
      <c r="AA42" s="73"/>
      <c r="AB42" s="93">
        <f>IF(ISERR(AVERAGE(J43:Z47)),"",AVERAGE(J43:Z47))</f>
      </c>
      <c r="AC42" s="36">
        <f t="shared" si="3"/>
      </c>
      <c r="AD42" s="61"/>
      <c r="AE42" s="16"/>
      <c r="AF42" s="31"/>
      <c r="AG42" s="19"/>
      <c r="AH42" s="19"/>
      <c r="AI42" s="19"/>
      <c r="AJ42" s="19"/>
    </row>
    <row r="43" spans="1:36" ht="39.75" customHeight="1">
      <c r="A43" s="42">
        <v>35</v>
      </c>
      <c r="B43" s="81" t="s">
        <v>41</v>
      </c>
      <c r="C43" s="34" t="s">
        <v>14</v>
      </c>
      <c r="D43" s="34" t="s">
        <v>14</v>
      </c>
      <c r="E43" s="34" t="s">
        <v>14</v>
      </c>
      <c r="F43" s="34" t="s">
        <v>14</v>
      </c>
      <c r="G43" s="34" t="s">
        <v>14</v>
      </c>
      <c r="H43" s="47" t="s">
        <v>14</v>
      </c>
      <c r="I43" s="43"/>
      <c r="J43" s="60"/>
      <c r="K43" s="38"/>
      <c r="L43" s="38"/>
      <c r="M43" s="38"/>
      <c r="N43" s="38"/>
      <c r="O43" s="38"/>
      <c r="P43" s="38"/>
      <c r="Q43" s="38"/>
      <c r="R43" s="38"/>
      <c r="S43" s="38"/>
      <c r="T43" s="38"/>
      <c r="U43" s="38"/>
      <c r="V43" s="38"/>
      <c r="W43" s="38"/>
      <c r="X43" s="38"/>
      <c r="Y43" s="38"/>
      <c r="Z43" s="69"/>
      <c r="AA43" s="72"/>
      <c r="AB43" s="92">
        <f t="shared" si="2"/>
      </c>
      <c r="AC43" s="36">
        <f t="shared" si="3"/>
      </c>
      <c r="AD43" s="57">
        <f t="shared" si="8"/>
        <v>0</v>
      </c>
      <c r="AE43" s="21" t="e">
        <f t="shared" si="9"/>
        <v>#DIV/0!</v>
      </c>
      <c r="AF43" s="22">
        <v>100</v>
      </c>
      <c r="AG43" s="21">
        <v>80</v>
      </c>
      <c r="AH43" s="21">
        <v>70</v>
      </c>
      <c r="AI43" s="21"/>
      <c r="AJ43" s="21"/>
    </row>
    <row r="44" spans="1:36" ht="39.75" customHeight="1">
      <c r="A44" s="42">
        <f>A43+1</f>
        <v>36</v>
      </c>
      <c r="B44" s="81" t="s">
        <v>42</v>
      </c>
      <c r="C44" s="34" t="s">
        <v>14</v>
      </c>
      <c r="D44" s="34" t="s">
        <v>14</v>
      </c>
      <c r="E44" s="34" t="s">
        <v>14</v>
      </c>
      <c r="F44" s="34" t="s">
        <v>14</v>
      </c>
      <c r="G44" s="34" t="s">
        <v>14</v>
      </c>
      <c r="H44" s="47" t="s">
        <v>14</v>
      </c>
      <c r="I44" s="43"/>
      <c r="J44" s="60"/>
      <c r="K44" s="38"/>
      <c r="L44" s="38"/>
      <c r="M44" s="38"/>
      <c r="N44" s="38"/>
      <c r="O44" s="38"/>
      <c r="P44" s="38"/>
      <c r="Q44" s="38"/>
      <c r="R44" s="38"/>
      <c r="S44" s="38"/>
      <c r="T44" s="38"/>
      <c r="U44" s="38"/>
      <c r="V44" s="38"/>
      <c r="W44" s="38"/>
      <c r="X44" s="38"/>
      <c r="Y44" s="38"/>
      <c r="Z44" s="69"/>
      <c r="AA44" s="72"/>
      <c r="AB44" s="92">
        <f t="shared" si="2"/>
      </c>
      <c r="AC44" s="36">
        <f t="shared" si="3"/>
      </c>
      <c r="AD44" s="57">
        <f t="shared" si="8"/>
        <v>0</v>
      </c>
      <c r="AE44" s="21" t="e">
        <f t="shared" si="9"/>
        <v>#DIV/0!</v>
      </c>
      <c r="AF44" s="22">
        <v>100</v>
      </c>
      <c r="AG44" s="21">
        <v>80</v>
      </c>
      <c r="AH44" s="21">
        <v>70</v>
      </c>
      <c r="AI44" s="21"/>
      <c r="AJ44" s="21"/>
    </row>
    <row r="45" spans="1:36" ht="39.75" customHeight="1">
      <c r="A45" s="42">
        <f>A44+1</f>
        <v>37</v>
      </c>
      <c r="B45" s="81" t="s">
        <v>43</v>
      </c>
      <c r="C45" s="34" t="s">
        <v>14</v>
      </c>
      <c r="D45" s="34" t="s">
        <v>14</v>
      </c>
      <c r="E45" s="34" t="s">
        <v>14</v>
      </c>
      <c r="F45" s="34" t="s">
        <v>14</v>
      </c>
      <c r="G45" s="34" t="s">
        <v>14</v>
      </c>
      <c r="H45" s="47" t="s">
        <v>14</v>
      </c>
      <c r="I45" s="43"/>
      <c r="J45" s="60"/>
      <c r="K45" s="38"/>
      <c r="L45" s="38"/>
      <c r="M45" s="38"/>
      <c r="N45" s="38"/>
      <c r="O45" s="38"/>
      <c r="P45" s="38"/>
      <c r="Q45" s="38"/>
      <c r="R45" s="38"/>
      <c r="S45" s="38"/>
      <c r="T45" s="38"/>
      <c r="U45" s="38"/>
      <c r="V45" s="38"/>
      <c r="W45" s="38"/>
      <c r="X45" s="38"/>
      <c r="Y45" s="38"/>
      <c r="Z45" s="69"/>
      <c r="AA45" s="72"/>
      <c r="AB45" s="92">
        <f t="shared" si="2"/>
      </c>
      <c r="AC45" s="36">
        <f t="shared" si="3"/>
      </c>
      <c r="AD45" s="57">
        <f t="shared" si="8"/>
        <v>0</v>
      </c>
      <c r="AE45" s="21" t="e">
        <f t="shared" si="9"/>
        <v>#DIV/0!</v>
      </c>
      <c r="AF45" s="22">
        <v>100</v>
      </c>
      <c r="AG45" s="21">
        <v>80</v>
      </c>
      <c r="AH45" s="21">
        <v>70</v>
      </c>
      <c r="AI45" s="21"/>
      <c r="AJ45" s="21"/>
    </row>
    <row r="46" spans="1:36" ht="39.75" customHeight="1">
      <c r="A46" s="42">
        <f>A45+1</f>
        <v>38</v>
      </c>
      <c r="B46" s="81" t="s">
        <v>44</v>
      </c>
      <c r="C46" s="34" t="s">
        <v>14</v>
      </c>
      <c r="D46" s="34" t="s">
        <v>14</v>
      </c>
      <c r="E46" s="34" t="s">
        <v>14</v>
      </c>
      <c r="F46" s="34" t="s">
        <v>14</v>
      </c>
      <c r="G46" s="34" t="s">
        <v>14</v>
      </c>
      <c r="H46" s="47" t="s">
        <v>14</v>
      </c>
      <c r="I46" s="43"/>
      <c r="J46" s="60"/>
      <c r="K46" s="38"/>
      <c r="L46" s="38"/>
      <c r="M46" s="38"/>
      <c r="N46" s="38"/>
      <c r="O46" s="38"/>
      <c r="P46" s="38"/>
      <c r="Q46" s="38"/>
      <c r="R46" s="38"/>
      <c r="S46" s="38"/>
      <c r="T46" s="38"/>
      <c r="U46" s="38"/>
      <c r="V46" s="38"/>
      <c r="W46" s="38"/>
      <c r="X46" s="38"/>
      <c r="Y46" s="38"/>
      <c r="Z46" s="69"/>
      <c r="AA46" s="72"/>
      <c r="AB46" s="92">
        <f t="shared" si="2"/>
      </c>
      <c r="AC46" s="36">
        <f t="shared" si="3"/>
      </c>
      <c r="AD46" s="57">
        <f t="shared" si="8"/>
        <v>0</v>
      </c>
      <c r="AE46" s="21" t="e">
        <f t="shared" si="9"/>
        <v>#DIV/0!</v>
      </c>
      <c r="AF46" s="22">
        <v>100</v>
      </c>
      <c r="AG46" s="21">
        <v>80</v>
      </c>
      <c r="AH46" s="21">
        <v>70</v>
      </c>
      <c r="AI46" s="21"/>
      <c r="AJ46" s="21"/>
    </row>
    <row r="47" spans="1:36" ht="39.75" customHeight="1" thickBot="1">
      <c r="A47" s="44">
        <f>A46+1</f>
        <v>39</v>
      </c>
      <c r="B47" s="82" t="s">
        <v>45</v>
      </c>
      <c r="C47" s="45" t="s">
        <v>14</v>
      </c>
      <c r="D47" s="45" t="s">
        <v>14</v>
      </c>
      <c r="E47" s="45" t="s">
        <v>14</v>
      </c>
      <c r="F47" s="45" t="s">
        <v>14</v>
      </c>
      <c r="G47" s="45" t="s">
        <v>14</v>
      </c>
      <c r="H47" s="48" t="s">
        <v>14</v>
      </c>
      <c r="I47" s="43"/>
      <c r="J47" s="60"/>
      <c r="K47" s="38"/>
      <c r="L47" s="38"/>
      <c r="M47" s="38"/>
      <c r="N47" s="38"/>
      <c r="O47" s="38"/>
      <c r="P47" s="38"/>
      <c r="Q47" s="38"/>
      <c r="R47" s="38"/>
      <c r="S47" s="38"/>
      <c r="T47" s="38"/>
      <c r="U47" s="38"/>
      <c r="V47" s="38"/>
      <c r="W47" s="38"/>
      <c r="X47" s="38"/>
      <c r="Y47" s="38"/>
      <c r="Z47" s="69"/>
      <c r="AA47" s="72"/>
      <c r="AB47" s="92">
        <f t="shared" si="2"/>
      </c>
      <c r="AC47" s="36">
        <f t="shared" si="3"/>
      </c>
      <c r="AD47" s="57">
        <f t="shared" si="8"/>
        <v>0</v>
      </c>
      <c r="AE47" s="21" t="e">
        <f t="shared" si="9"/>
        <v>#DIV/0!</v>
      </c>
      <c r="AF47" s="22">
        <v>100</v>
      </c>
      <c r="AG47" s="21">
        <v>80</v>
      </c>
      <c r="AH47" s="21">
        <v>70</v>
      </c>
      <c r="AI47" s="21"/>
      <c r="AJ47" s="21"/>
    </row>
    <row r="48" spans="1:36" s="20" customFormat="1" ht="19.5" customHeight="1" collapsed="1">
      <c r="A48" s="49"/>
      <c r="B48" s="85" t="s">
        <v>46</v>
      </c>
      <c r="C48" s="50" t="s">
        <v>4</v>
      </c>
      <c r="D48" s="50" t="s">
        <v>5</v>
      </c>
      <c r="E48" s="50" t="s">
        <v>6</v>
      </c>
      <c r="F48" s="50" t="s">
        <v>7</v>
      </c>
      <c r="G48" s="50" t="s">
        <v>3</v>
      </c>
      <c r="H48" s="51" t="s">
        <v>8</v>
      </c>
      <c r="I48" s="41"/>
      <c r="J48" s="58">
        <f>IF(ISERR(AVERAGE(J49:J52)),"",AVERAGE(J49:J52))</f>
      </c>
      <c r="K48" s="37">
        <f aca="true" t="shared" si="16" ref="K48:Z48">IF(ISERR(AVERAGE(K49:K52)),"",AVERAGE(K49:K52))</f>
      </c>
      <c r="L48" s="37">
        <f t="shared" si="16"/>
      </c>
      <c r="M48" s="37">
        <f t="shared" si="16"/>
      </c>
      <c r="N48" s="37">
        <f t="shared" si="16"/>
      </c>
      <c r="O48" s="37">
        <f t="shared" si="16"/>
      </c>
      <c r="P48" s="37">
        <f t="shared" si="16"/>
      </c>
      <c r="Q48" s="37">
        <f t="shared" si="16"/>
      </c>
      <c r="R48" s="37">
        <f t="shared" si="16"/>
      </c>
      <c r="S48" s="37">
        <f t="shared" si="16"/>
      </c>
      <c r="T48" s="37">
        <f t="shared" si="16"/>
      </c>
      <c r="U48" s="37">
        <f t="shared" si="16"/>
      </c>
      <c r="V48" s="37">
        <f t="shared" si="16"/>
      </c>
      <c r="W48" s="37">
        <f t="shared" si="16"/>
      </c>
      <c r="X48" s="37">
        <f t="shared" si="16"/>
      </c>
      <c r="Y48" s="37">
        <f t="shared" si="16"/>
      </c>
      <c r="Z48" s="68">
        <f t="shared" si="16"/>
      </c>
      <c r="AA48" s="73"/>
      <c r="AB48" s="93">
        <f>IF(ISERR(AVERAGE(J49:Z52)),"",AVERAGE(J49:Z52))</f>
      </c>
      <c r="AC48" s="87">
        <f t="shared" si="3"/>
      </c>
      <c r="AD48" s="61"/>
      <c r="AE48" s="16"/>
      <c r="AF48" s="31"/>
      <c r="AG48" s="19"/>
      <c r="AH48" s="19"/>
      <c r="AI48" s="19"/>
      <c r="AJ48" s="19"/>
    </row>
    <row r="49" spans="1:36" ht="39.75" customHeight="1">
      <c r="A49" s="42">
        <v>40</v>
      </c>
      <c r="B49" s="77" t="s">
        <v>47</v>
      </c>
      <c r="C49" s="34" t="s">
        <v>14</v>
      </c>
      <c r="D49" s="34" t="s">
        <v>14</v>
      </c>
      <c r="E49" s="34" t="s">
        <v>14</v>
      </c>
      <c r="F49" s="34" t="s">
        <v>14</v>
      </c>
      <c r="G49" s="34" t="s">
        <v>14</v>
      </c>
      <c r="H49" s="47" t="s">
        <v>14</v>
      </c>
      <c r="I49" s="43"/>
      <c r="J49" s="60"/>
      <c r="K49" s="38"/>
      <c r="L49" s="38"/>
      <c r="M49" s="38"/>
      <c r="N49" s="38"/>
      <c r="O49" s="38"/>
      <c r="P49" s="38"/>
      <c r="Q49" s="38"/>
      <c r="R49" s="38"/>
      <c r="S49" s="38"/>
      <c r="T49" s="38"/>
      <c r="U49" s="38"/>
      <c r="V49" s="38"/>
      <c r="W49" s="38"/>
      <c r="X49" s="38"/>
      <c r="Y49" s="38"/>
      <c r="Z49" s="69"/>
      <c r="AA49" s="72"/>
      <c r="AB49" s="92">
        <f t="shared" si="2"/>
      </c>
      <c r="AC49" s="36">
        <f t="shared" si="3"/>
      </c>
      <c r="AD49" s="57">
        <f t="shared" si="8"/>
        <v>0</v>
      </c>
      <c r="AE49" s="21" t="e">
        <f t="shared" si="9"/>
        <v>#DIV/0!</v>
      </c>
      <c r="AF49" s="22">
        <v>100</v>
      </c>
      <c r="AG49" s="21">
        <v>80</v>
      </c>
      <c r="AH49" s="21">
        <v>70</v>
      </c>
      <c r="AI49" s="21"/>
      <c r="AJ49" s="21"/>
    </row>
    <row r="50" spans="1:36" ht="39.75" customHeight="1">
      <c r="A50" s="42">
        <f>A49+1</f>
        <v>41</v>
      </c>
      <c r="B50" s="77" t="s">
        <v>48</v>
      </c>
      <c r="C50" s="34" t="s">
        <v>14</v>
      </c>
      <c r="D50" s="34" t="s">
        <v>14</v>
      </c>
      <c r="E50" s="34" t="s">
        <v>14</v>
      </c>
      <c r="F50" s="34" t="s">
        <v>14</v>
      </c>
      <c r="G50" s="34" t="s">
        <v>14</v>
      </c>
      <c r="H50" s="47" t="s">
        <v>14</v>
      </c>
      <c r="I50" s="43"/>
      <c r="J50" s="60"/>
      <c r="K50" s="38"/>
      <c r="L50" s="38"/>
      <c r="M50" s="38"/>
      <c r="N50" s="38"/>
      <c r="O50" s="38"/>
      <c r="P50" s="38"/>
      <c r="Q50" s="38"/>
      <c r="R50" s="38"/>
      <c r="S50" s="38"/>
      <c r="T50" s="38"/>
      <c r="U50" s="38"/>
      <c r="V50" s="38"/>
      <c r="W50" s="38"/>
      <c r="X50" s="38"/>
      <c r="Y50" s="38"/>
      <c r="Z50" s="69"/>
      <c r="AA50" s="72"/>
      <c r="AB50" s="92">
        <f t="shared" si="2"/>
      </c>
      <c r="AC50" s="36">
        <f t="shared" si="3"/>
      </c>
      <c r="AD50" s="57">
        <f aca="true" t="shared" si="17" ref="AD50:AD71">COUNT(J50:Z50)</f>
        <v>0</v>
      </c>
      <c r="AE50" s="21" t="e">
        <f aca="true" t="shared" si="18" ref="AE50:AE86">AD50/$AD$3</f>
        <v>#DIV/0!</v>
      </c>
      <c r="AF50" s="22">
        <v>100</v>
      </c>
      <c r="AG50" s="21">
        <v>80</v>
      </c>
      <c r="AH50" s="21">
        <v>70</v>
      </c>
      <c r="AI50" s="21"/>
      <c r="AJ50" s="21"/>
    </row>
    <row r="51" spans="1:36" ht="39.75" customHeight="1">
      <c r="A51" s="42">
        <f>A50+1</f>
        <v>42</v>
      </c>
      <c r="B51" s="77" t="s">
        <v>49</v>
      </c>
      <c r="C51" s="34" t="s">
        <v>14</v>
      </c>
      <c r="D51" s="34" t="s">
        <v>14</v>
      </c>
      <c r="E51" s="34" t="s">
        <v>14</v>
      </c>
      <c r="F51" s="34" t="s">
        <v>14</v>
      </c>
      <c r="G51" s="34" t="s">
        <v>14</v>
      </c>
      <c r="H51" s="47" t="s">
        <v>14</v>
      </c>
      <c r="I51" s="43"/>
      <c r="J51" s="60"/>
      <c r="K51" s="38"/>
      <c r="L51" s="38"/>
      <c r="M51" s="38"/>
      <c r="N51" s="38"/>
      <c r="O51" s="38"/>
      <c r="P51" s="38"/>
      <c r="Q51" s="38"/>
      <c r="R51" s="38"/>
      <c r="S51" s="38"/>
      <c r="T51" s="38"/>
      <c r="U51" s="38"/>
      <c r="V51" s="38"/>
      <c r="W51" s="38"/>
      <c r="X51" s="38"/>
      <c r="Y51" s="38"/>
      <c r="Z51" s="69"/>
      <c r="AA51" s="72"/>
      <c r="AB51" s="92">
        <f t="shared" si="2"/>
      </c>
      <c r="AC51" s="36">
        <f t="shared" si="3"/>
      </c>
      <c r="AD51" s="57">
        <f t="shared" si="17"/>
        <v>0</v>
      </c>
      <c r="AE51" s="21" t="e">
        <f t="shared" si="18"/>
        <v>#DIV/0!</v>
      </c>
      <c r="AF51" s="22">
        <v>100</v>
      </c>
      <c r="AG51" s="21">
        <v>80</v>
      </c>
      <c r="AH51" s="21">
        <v>70</v>
      </c>
      <c r="AI51" s="21"/>
      <c r="AJ51" s="21"/>
    </row>
    <row r="52" spans="1:36" ht="39.75" customHeight="1" thickBot="1">
      <c r="A52" s="44">
        <f>A51+1</f>
        <v>43</v>
      </c>
      <c r="B52" s="78" t="s">
        <v>50</v>
      </c>
      <c r="C52" s="45" t="s">
        <v>14</v>
      </c>
      <c r="D52" s="45" t="s">
        <v>14</v>
      </c>
      <c r="E52" s="45" t="s">
        <v>14</v>
      </c>
      <c r="F52" s="45" t="s">
        <v>14</v>
      </c>
      <c r="G52" s="45" t="s">
        <v>14</v>
      </c>
      <c r="H52" s="48" t="s">
        <v>14</v>
      </c>
      <c r="I52" s="43"/>
      <c r="J52" s="60"/>
      <c r="K52" s="38"/>
      <c r="L52" s="38"/>
      <c r="M52" s="38"/>
      <c r="N52" s="38"/>
      <c r="O52" s="38"/>
      <c r="P52" s="38"/>
      <c r="Q52" s="38"/>
      <c r="R52" s="38"/>
      <c r="S52" s="38"/>
      <c r="T52" s="38"/>
      <c r="U52" s="38"/>
      <c r="V52" s="38"/>
      <c r="W52" s="38"/>
      <c r="X52" s="38"/>
      <c r="Y52" s="38"/>
      <c r="Z52" s="69"/>
      <c r="AA52" s="72"/>
      <c r="AB52" s="92">
        <f t="shared" si="2"/>
      </c>
      <c r="AC52" s="36">
        <f t="shared" si="3"/>
      </c>
      <c r="AD52" s="57">
        <f t="shared" si="17"/>
        <v>0</v>
      </c>
      <c r="AE52" s="21" t="e">
        <f t="shared" si="18"/>
        <v>#DIV/0!</v>
      </c>
      <c r="AF52" s="22">
        <v>100</v>
      </c>
      <c r="AG52" s="21">
        <v>80</v>
      </c>
      <c r="AH52" s="21">
        <v>70</v>
      </c>
      <c r="AI52" s="21"/>
      <c r="AJ52" s="21"/>
    </row>
    <row r="53" spans="1:36" s="20" customFormat="1" ht="19.5" customHeight="1" collapsed="1">
      <c r="A53" s="23"/>
      <c r="B53" s="84" t="s">
        <v>51</v>
      </c>
      <c r="C53" s="24" t="s">
        <v>4</v>
      </c>
      <c r="D53" s="24" t="s">
        <v>5</v>
      </c>
      <c r="E53" s="24" t="s">
        <v>6</v>
      </c>
      <c r="F53" s="24" t="s">
        <v>7</v>
      </c>
      <c r="G53" s="24" t="s">
        <v>3</v>
      </c>
      <c r="H53" s="25" t="s">
        <v>8</v>
      </c>
      <c r="I53" s="41"/>
      <c r="J53" s="58">
        <f>IF(ISERR(AVERAGE(J54:J58)),"",AVERAGE(J54:J58))</f>
      </c>
      <c r="K53" s="37">
        <f aca="true" t="shared" si="19" ref="K53:Y53">IF(ISERR(AVERAGE(K54:K58)),"",AVERAGE(K54:K58))</f>
      </c>
      <c r="L53" s="37">
        <f t="shared" si="19"/>
      </c>
      <c r="M53" s="37">
        <f t="shared" si="19"/>
      </c>
      <c r="N53" s="37">
        <f t="shared" si="19"/>
      </c>
      <c r="O53" s="37">
        <f t="shared" si="19"/>
      </c>
      <c r="P53" s="37">
        <f t="shared" si="19"/>
      </c>
      <c r="Q53" s="37">
        <f t="shared" si="19"/>
      </c>
      <c r="R53" s="37">
        <f t="shared" si="19"/>
      </c>
      <c r="S53" s="37">
        <f t="shared" si="19"/>
      </c>
      <c r="T53" s="37">
        <f t="shared" si="19"/>
      </c>
      <c r="U53" s="37">
        <f t="shared" si="19"/>
      </c>
      <c r="V53" s="37">
        <f t="shared" si="19"/>
      </c>
      <c r="W53" s="37">
        <f t="shared" si="19"/>
      </c>
      <c r="X53" s="37">
        <f t="shared" si="19"/>
      </c>
      <c r="Y53" s="37">
        <f t="shared" si="19"/>
      </c>
      <c r="Z53" s="68">
        <f>IF(ISERR(AVERAGE(Z54:Z58)),"",AVERAGE(Z54:Z58))</f>
      </c>
      <c r="AA53" s="73"/>
      <c r="AB53" s="93">
        <f>IF(ISERR(AVERAGE(J54:Z58)),"",AVERAGE(J54:Z58))</f>
      </c>
      <c r="AC53" s="87">
        <f t="shared" si="3"/>
      </c>
      <c r="AD53" s="61"/>
      <c r="AE53" s="16"/>
      <c r="AF53" s="31"/>
      <c r="AG53" s="19"/>
      <c r="AH53" s="19"/>
      <c r="AI53" s="19"/>
      <c r="AJ53" s="19"/>
    </row>
    <row r="54" spans="1:36" ht="39.75" customHeight="1">
      <c r="A54" s="42">
        <v>44</v>
      </c>
      <c r="B54" s="77" t="s">
        <v>52</v>
      </c>
      <c r="C54" s="34" t="s">
        <v>14</v>
      </c>
      <c r="D54" s="34" t="s">
        <v>14</v>
      </c>
      <c r="E54" s="34" t="s">
        <v>14</v>
      </c>
      <c r="F54" s="34" t="s">
        <v>14</v>
      </c>
      <c r="G54" s="34" t="s">
        <v>14</v>
      </c>
      <c r="H54" s="47" t="s">
        <v>14</v>
      </c>
      <c r="I54" s="43"/>
      <c r="J54" s="60"/>
      <c r="K54" s="38"/>
      <c r="L54" s="38"/>
      <c r="M54" s="38"/>
      <c r="N54" s="38"/>
      <c r="O54" s="38"/>
      <c r="P54" s="38"/>
      <c r="Q54" s="38"/>
      <c r="R54" s="38"/>
      <c r="S54" s="38"/>
      <c r="T54" s="38"/>
      <c r="U54" s="38"/>
      <c r="V54" s="38"/>
      <c r="W54" s="38"/>
      <c r="X54" s="38"/>
      <c r="Y54" s="38"/>
      <c r="Z54" s="69"/>
      <c r="AA54" s="72"/>
      <c r="AB54" s="92">
        <f t="shared" si="2"/>
      </c>
      <c r="AC54" s="36">
        <f t="shared" si="3"/>
      </c>
      <c r="AD54" s="57">
        <f t="shared" si="17"/>
        <v>0</v>
      </c>
      <c r="AE54" s="21" t="e">
        <f t="shared" si="18"/>
        <v>#DIV/0!</v>
      </c>
      <c r="AF54" s="22">
        <v>100</v>
      </c>
      <c r="AG54" s="21">
        <v>80</v>
      </c>
      <c r="AH54" s="21">
        <v>70</v>
      </c>
      <c r="AI54" s="21"/>
      <c r="AJ54" s="21"/>
    </row>
    <row r="55" spans="1:36" ht="39.75" customHeight="1">
      <c r="A55" s="42">
        <f>A54+1</f>
        <v>45</v>
      </c>
      <c r="B55" s="77" t="s">
        <v>75</v>
      </c>
      <c r="C55" s="34" t="s">
        <v>14</v>
      </c>
      <c r="D55" s="34" t="s">
        <v>14</v>
      </c>
      <c r="E55" s="34" t="s">
        <v>14</v>
      </c>
      <c r="F55" s="34" t="s">
        <v>14</v>
      </c>
      <c r="G55" s="34" t="s">
        <v>14</v>
      </c>
      <c r="H55" s="47" t="s">
        <v>14</v>
      </c>
      <c r="I55" s="43"/>
      <c r="J55" s="60"/>
      <c r="K55" s="38"/>
      <c r="L55" s="38"/>
      <c r="M55" s="38"/>
      <c r="N55" s="38"/>
      <c r="O55" s="38"/>
      <c r="P55" s="38"/>
      <c r="Q55" s="38"/>
      <c r="R55" s="38"/>
      <c r="S55" s="38"/>
      <c r="T55" s="38"/>
      <c r="U55" s="38"/>
      <c r="V55" s="38"/>
      <c r="W55" s="38"/>
      <c r="X55" s="38"/>
      <c r="Y55" s="38"/>
      <c r="Z55" s="69"/>
      <c r="AA55" s="72"/>
      <c r="AB55" s="92">
        <f t="shared" si="2"/>
      </c>
      <c r="AC55" s="36">
        <f t="shared" si="3"/>
      </c>
      <c r="AD55" s="57">
        <f t="shared" si="17"/>
        <v>0</v>
      </c>
      <c r="AE55" s="21" t="e">
        <f t="shared" si="18"/>
        <v>#DIV/0!</v>
      </c>
      <c r="AF55" s="22">
        <v>100</v>
      </c>
      <c r="AG55" s="21">
        <v>80</v>
      </c>
      <c r="AH55" s="21">
        <v>70</v>
      </c>
      <c r="AI55" s="21"/>
      <c r="AJ55" s="21"/>
    </row>
    <row r="56" spans="1:36" ht="39.75" customHeight="1">
      <c r="A56" s="42">
        <f>A55+1</f>
        <v>46</v>
      </c>
      <c r="B56" s="77" t="s">
        <v>76</v>
      </c>
      <c r="C56" s="34" t="s">
        <v>14</v>
      </c>
      <c r="D56" s="34" t="s">
        <v>14</v>
      </c>
      <c r="E56" s="34" t="s">
        <v>14</v>
      </c>
      <c r="F56" s="34" t="s">
        <v>14</v>
      </c>
      <c r="G56" s="34" t="s">
        <v>14</v>
      </c>
      <c r="H56" s="47" t="s">
        <v>14</v>
      </c>
      <c r="I56" s="43"/>
      <c r="J56" s="60"/>
      <c r="K56" s="38"/>
      <c r="L56" s="38"/>
      <c r="M56" s="38"/>
      <c r="N56" s="38"/>
      <c r="O56" s="38"/>
      <c r="P56" s="38"/>
      <c r="Q56" s="38"/>
      <c r="R56" s="38"/>
      <c r="S56" s="38"/>
      <c r="T56" s="38"/>
      <c r="U56" s="38"/>
      <c r="V56" s="38"/>
      <c r="W56" s="38"/>
      <c r="X56" s="38"/>
      <c r="Y56" s="38"/>
      <c r="Z56" s="69"/>
      <c r="AA56" s="72"/>
      <c r="AB56" s="92">
        <f t="shared" si="2"/>
      </c>
      <c r="AC56" s="36">
        <f t="shared" si="3"/>
      </c>
      <c r="AD56" s="57">
        <f t="shared" si="17"/>
        <v>0</v>
      </c>
      <c r="AE56" s="21" t="e">
        <f t="shared" si="18"/>
        <v>#DIV/0!</v>
      </c>
      <c r="AF56" s="22">
        <v>100</v>
      </c>
      <c r="AG56" s="21">
        <v>80</v>
      </c>
      <c r="AH56" s="21">
        <v>70</v>
      </c>
      <c r="AI56" s="21"/>
      <c r="AJ56" s="21"/>
    </row>
    <row r="57" spans="1:36" ht="39.75" customHeight="1">
      <c r="A57" s="42">
        <f>A56+1</f>
        <v>47</v>
      </c>
      <c r="B57" s="77" t="s">
        <v>77</v>
      </c>
      <c r="C57" s="34" t="s">
        <v>14</v>
      </c>
      <c r="D57" s="34" t="s">
        <v>14</v>
      </c>
      <c r="E57" s="34" t="s">
        <v>14</v>
      </c>
      <c r="F57" s="34" t="s">
        <v>14</v>
      </c>
      <c r="G57" s="34" t="s">
        <v>14</v>
      </c>
      <c r="H57" s="47" t="s">
        <v>14</v>
      </c>
      <c r="I57" s="43"/>
      <c r="J57" s="60"/>
      <c r="K57" s="38"/>
      <c r="L57" s="38"/>
      <c r="M57" s="38"/>
      <c r="N57" s="38"/>
      <c r="O57" s="38"/>
      <c r="P57" s="38"/>
      <c r="Q57" s="38"/>
      <c r="R57" s="38"/>
      <c r="S57" s="38"/>
      <c r="T57" s="38"/>
      <c r="U57" s="38"/>
      <c r="V57" s="38"/>
      <c r="W57" s="38"/>
      <c r="X57" s="38"/>
      <c r="Y57" s="38"/>
      <c r="Z57" s="69"/>
      <c r="AA57" s="72"/>
      <c r="AB57" s="92">
        <f t="shared" si="2"/>
      </c>
      <c r="AC57" s="36">
        <f t="shared" si="3"/>
      </c>
      <c r="AD57" s="57">
        <f t="shared" si="17"/>
        <v>0</v>
      </c>
      <c r="AE57" s="21" t="e">
        <f t="shared" si="18"/>
        <v>#DIV/0!</v>
      </c>
      <c r="AF57" s="22">
        <v>100</v>
      </c>
      <c r="AG57" s="21">
        <v>80</v>
      </c>
      <c r="AH57" s="21">
        <v>70</v>
      </c>
      <c r="AI57" s="21"/>
      <c r="AJ57" s="21"/>
    </row>
    <row r="58" spans="1:36" ht="39.75" customHeight="1" thickBot="1">
      <c r="A58" s="44">
        <f>A57+1</f>
        <v>48</v>
      </c>
      <c r="B58" s="78" t="s">
        <v>78</v>
      </c>
      <c r="C58" s="45" t="s">
        <v>14</v>
      </c>
      <c r="D58" s="45" t="s">
        <v>14</v>
      </c>
      <c r="E58" s="45" t="s">
        <v>14</v>
      </c>
      <c r="F58" s="45" t="s">
        <v>14</v>
      </c>
      <c r="G58" s="45" t="s">
        <v>14</v>
      </c>
      <c r="H58" s="48" t="s">
        <v>14</v>
      </c>
      <c r="I58" s="43"/>
      <c r="J58" s="60"/>
      <c r="K58" s="38"/>
      <c r="L58" s="38"/>
      <c r="M58" s="38"/>
      <c r="N58" s="38"/>
      <c r="O58" s="38"/>
      <c r="P58" s="38"/>
      <c r="Q58" s="38"/>
      <c r="R58" s="38"/>
      <c r="S58" s="38"/>
      <c r="T58" s="38"/>
      <c r="U58" s="38"/>
      <c r="V58" s="38"/>
      <c r="W58" s="38"/>
      <c r="X58" s="38"/>
      <c r="Y58" s="38"/>
      <c r="Z58" s="69"/>
      <c r="AA58" s="72"/>
      <c r="AB58" s="92">
        <f t="shared" si="2"/>
      </c>
      <c r="AC58" s="36">
        <f t="shared" si="3"/>
      </c>
      <c r="AD58" s="57">
        <f t="shared" si="17"/>
        <v>0</v>
      </c>
      <c r="AE58" s="21" t="e">
        <f t="shared" si="18"/>
        <v>#DIV/0!</v>
      </c>
      <c r="AF58" s="22">
        <v>100</v>
      </c>
      <c r="AG58" s="21">
        <v>80</v>
      </c>
      <c r="AH58" s="21">
        <v>70</v>
      </c>
      <c r="AI58" s="21"/>
      <c r="AJ58" s="21"/>
    </row>
    <row r="59" spans="1:36" s="20" customFormat="1" ht="19.5" customHeight="1" collapsed="1">
      <c r="A59" s="23"/>
      <c r="B59" s="84" t="s">
        <v>53</v>
      </c>
      <c r="C59" s="24" t="s">
        <v>4</v>
      </c>
      <c r="D59" s="24" t="s">
        <v>5</v>
      </c>
      <c r="E59" s="24" t="s">
        <v>6</v>
      </c>
      <c r="F59" s="24" t="s">
        <v>7</v>
      </c>
      <c r="G59" s="24" t="s">
        <v>3</v>
      </c>
      <c r="H59" s="25" t="s">
        <v>8</v>
      </c>
      <c r="I59" s="41"/>
      <c r="J59" s="58">
        <f>IF(ISERR(AVERAGE(J60:J63)),"",AVERAGE(J60:J63))</f>
      </c>
      <c r="K59" s="37">
        <f aca="true" t="shared" si="20" ref="K59:Z59">IF(ISERR(AVERAGE(K60:K63)),"",AVERAGE(K60:K63))</f>
      </c>
      <c r="L59" s="37">
        <f t="shared" si="20"/>
      </c>
      <c r="M59" s="37">
        <f t="shared" si="20"/>
      </c>
      <c r="N59" s="37">
        <f t="shared" si="20"/>
      </c>
      <c r="O59" s="37">
        <f t="shared" si="20"/>
      </c>
      <c r="P59" s="37">
        <f t="shared" si="20"/>
      </c>
      <c r="Q59" s="37">
        <f t="shared" si="20"/>
      </c>
      <c r="R59" s="37">
        <f t="shared" si="20"/>
      </c>
      <c r="S59" s="37">
        <f t="shared" si="20"/>
      </c>
      <c r="T59" s="37">
        <f t="shared" si="20"/>
      </c>
      <c r="U59" s="37">
        <f t="shared" si="20"/>
      </c>
      <c r="V59" s="37">
        <f t="shared" si="20"/>
      </c>
      <c r="W59" s="37">
        <f t="shared" si="20"/>
      </c>
      <c r="X59" s="37">
        <f t="shared" si="20"/>
      </c>
      <c r="Y59" s="37">
        <f t="shared" si="20"/>
      </c>
      <c r="Z59" s="68">
        <f t="shared" si="20"/>
      </c>
      <c r="AA59" s="73"/>
      <c r="AB59" s="93">
        <f>IF(ISERR(AVERAGE(J60:Z63)),"",AVERAGE(J60:Z63))</f>
      </c>
      <c r="AC59" s="87">
        <f t="shared" si="3"/>
      </c>
      <c r="AD59" s="61"/>
      <c r="AE59" s="16"/>
      <c r="AF59" s="31"/>
      <c r="AG59" s="19"/>
      <c r="AH59" s="19"/>
      <c r="AI59" s="19"/>
      <c r="AJ59" s="19"/>
    </row>
    <row r="60" spans="1:36" ht="39.75" customHeight="1">
      <c r="A60" s="42">
        <v>49</v>
      </c>
      <c r="B60" s="77" t="s">
        <v>54</v>
      </c>
      <c r="C60" s="34" t="s">
        <v>14</v>
      </c>
      <c r="D60" s="34" t="s">
        <v>14</v>
      </c>
      <c r="E60" s="34" t="s">
        <v>14</v>
      </c>
      <c r="F60" s="34" t="s">
        <v>14</v>
      </c>
      <c r="G60" s="34" t="s">
        <v>14</v>
      </c>
      <c r="H60" s="47" t="s">
        <v>14</v>
      </c>
      <c r="I60" s="43"/>
      <c r="J60" s="60"/>
      <c r="K60" s="38"/>
      <c r="L60" s="38"/>
      <c r="M60" s="38"/>
      <c r="N60" s="38"/>
      <c r="O60" s="38"/>
      <c r="P60" s="38"/>
      <c r="Q60" s="38"/>
      <c r="R60" s="38"/>
      <c r="S60" s="38"/>
      <c r="T60" s="38"/>
      <c r="U60" s="38"/>
      <c r="V60" s="38"/>
      <c r="W60" s="38"/>
      <c r="X60" s="38"/>
      <c r="Y60" s="38"/>
      <c r="Z60" s="69"/>
      <c r="AA60" s="72"/>
      <c r="AB60" s="92">
        <f t="shared" si="2"/>
      </c>
      <c r="AC60" s="36">
        <f t="shared" si="3"/>
      </c>
      <c r="AD60" s="57">
        <f t="shared" si="17"/>
        <v>0</v>
      </c>
      <c r="AE60" s="21" t="e">
        <f t="shared" si="18"/>
        <v>#DIV/0!</v>
      </c>
      <c r="AF60" s="22">
        <v>100</v>
      </c>
      <c r="AG60" s="21">
        <v>80</v>
      </c>
      <c r="AH60" s="21">
        <v>70</v>
      </c>
      <c r="AI60" s="21"/>
      <c r="AJ60" s="21"/>
    </row>
    <row r="61" spans="1:36" ht="39.75" customHeight="1">
      <c r="A61" s="42">
        <f>A60+1</f>
        <v>50</v>
      </c>
      <c r="B61" s="77" t="s">
        <v>79</v>
      </c>
      <c r="C61" s="34" t="s">
        <v>14</v>
      </c>
      <c r="D61" s="34" t="s">
        <v>14</v>
      </c>
      <c r="E61" s="34" t="s">
        <v>14</v>
      </c>
      <c r="F61" s="34" t="s">
        <v>14</v>
      </c>
      <c r="G61" s="34" t="s">
        <v>14</v>
      </c>
      <c r="H61" s="47" t="s">
        <v>14</v>
      </c>
      <c r="I61" s="43"/>
      <c r="J61" s="60"/>
      <c r="K61" s="38"/>
      <c r="L61" s="38"/>
      <c r="M61" s="38"/>
      <c r="N61" s="38"/>
      <c r="O61" s="38"/>
      <c r="P61" s="38"/>
      <c r="Q61" s="38"/>
      <c r="R61" s="38"/>
      <c r="S61" s="38"/>
      <c r="T61" s="38"/>
      <c r="U61" s="38"/>
      <c r="V61" s="38"/>
      <c r="W61" s="38"/>
      <c r="X61" s="38"/>
      <c r="Y61" s="38"/>
      <c r="Z61" s="69"/>
      <c r="AA61" s="72"/>
      <c r="AB61" s="92">
        <f t="shared" si="2"/>
      </c>
      <c r="AC61" s="36">
        <f t="shared" si="3"/>
      </c>
      <c r="AD61" s="57">
        <f t="shared" si="17"/>
        <v>0</v>
      </c>
      <c r="AE61" s="21" t="e">
        <f t="shared" si="18"/>
        <v>#DIV/0!</v>
      </c>
      <c r="AF61" s="22">
        <v>100</v>
      </c>
      <c r="AG61" s="21">
        <v>80</v>
      </c>
      <c r="AH61" s="21">
        <v>70</v>
      </c>
      <c r="AI61" s="21"/>
      <c r="AJ61" s="21"/>
    </row>
    <row r="62" spans="1:36" ht="39.75" customHeight="1">
      <c r="A62" s="42">
        <f>A61+1</f>
        <v>51</v>
      </c>
      <c r="B62" s="77" t="s">
        <v>80</v>
      </c>
      <c r="C62" s="34" t="s">
        <v>14</v>
      </c>
      <c r="D62" s="34" t="s">
        <v>14</v>
      </c>
      <c r="E62" s="34" t="s">
        <v>14</v>
      </c>
      <c r="F62" s="34" t="s">
        <v>14</v>
      </c>
      <c r="G62" s="34" t="s">
        <v>14</v>
      </c>
      <c r="H62" s="47" t="s">
        <v>14</v>
      </c>
      <c r="I62" s="43"/>
      <c r="J62" s="60"/>
      <c r="K62" s="38"/>
      <c r="L62" s="38"/>
      <c r="M62" s="38"/>
      <c r="N62" s="38"/>
      <c r="O62" s="38"/>
      <c r="P62" s="38"/>
      <c r="Q62" s="38"/>
      <c r="R62" s="38"/>
      <c r="S62" s="38"/>
      <c r="T62" s="38"/>
      <c r="U62" s="38"/>
      <c r="V62" s="38"/>
      <c r="W62" s="38"/>
      <c r="X62" s="38"/>
      <c r="Y62" s="38"/>
      <c r="Z62" s="69"/>
      <c r="AA62" s="72"/>
      <c r="AB62" s="92">
        <f t="shared" si="2"/>
      </c>
      <c r="AC62" s="36">
        <f t="shared" si="3"/>
      </c>
      <c r="AD62" s="57">
        <f t="shared" si="17"/>
        <v>0</v>
      </c>
      <c r="AE62" s="21" t="e">
        <f t="shared" si="18"/>
        <v>#DIV/0!</v>
      </c>
      <c r="AF62" s="22">
        <v>100</v>
      </c>
      <c r="AG62" s="21">
        <v>80</v>
      </c>
      <c r="AH62" s="21">
        <v>70</v>
      </c>
      <c r="AI62" s="21"/>
      <c r="AJ62" s="21"/>
    </row>
    <row r="63" spans="1:36" ht="39.75" customHeight="1" thickBot="1">
      <c r="A63" s="44">
        <f>A62+1</f>
        <v>52</v>
      </c>
      <c r="B63" s="78" t="s">
        <v>81</v>
      </c>
      <c r="C63" s="45" t="s">
        <v>14</v>
      </c>
      <c r="D63" s="45" t="s">
        <v>14</v>
      </c>
      <c r="E63" s="45" t="s">
        <v>14</v>
      </c>
      <c r="F63" s="45" t="s">
        <v>14</v>
      </c>
      <c r="G63" s="45" t="s">
        <v>14</v>
      </c>
      <c r="H63" s="48" t="s">
        <v>14</v>
      </c>
      <c r="I63" s="43"/>
      <c r="J63" s="60"/>
      <c r="K63" s="38"/>
      <c r="L63" s="38"/>
      <c r="M63" s="38"/>
      <c r="N63" s="38"/>
      <c r="O63" s="38"/>
      <c r="P63" s="38"/>
      <c r="Q63" s="38"/>
      <c r="R63" s="38"/>
      <c r="S63" s="38"/>
      <c r="T63" s="38"/>
      <c r="U63" s="38"/>
      <c r="V63" s="38"/>
      <c r="W63" s="38"/>
      <c r="X63" s="38"/>
      <c r="Y63" s="38"/>
      <c r="Z63" s="69"/>
      <c r="AA63" s="72"/>
      <c r="AB63" s="92">
        <f t="shared" si="2"/>
      </c>
      <c r="AC63" s="36">
        <f t="shared" si="3"/>
      </c>
      <c r="AD63" s="57">
        <f t="shared" si="17"/>
        <v>0</v>
      </c>
      <c r="AE63" s="21" t="e">
        <f t="shared" si="18"/>
        <v>#DIV/0!</v>
      </c>
      <c r="AF63" s="22">
        <v>100</v>
      </c>
      <c r="AG63" s="21">
        <v>80</v>
      </c>
      <c r="AH63" s="21">
        <v>70</v>
      </c>
      <c r="AI63" s="21"/>
      <c r="AJ63" s="21"/>
    </row>
    <row r="64" spans="1:41" s="20" customFormat="1" ht="19.5" customHeight="1">
      <c r="A64" s="23"/>
      <c r="B64" s="84" t="s">
        <v>55</v>
      </c>
      <c r="C64" s="24" t="s">
        <v>4</v>
      </c>
      <c r="D64" s="24" t="s">
        <v>5</v>
      </c>
      <c r="E64" s="24" t="s">
        <v>6</v>
      </c>
      <c r="F64" s="24" t="s">
        <v>7</v>
      </c>
      <c r="G64" s="24" t="s">
        <v>3</v>
      </c>
      <c r="H64" s="25" t="s">
        <v>8</v>
      </c>
      <c r="I64" s="41"/>
      <c r="J64" s="58">
        <f>IF(ISERR(AVERAGE(J65:J73)),"",AVERAGE(J65:J73))</f>
      </c>
      <c r="K64" s="37">
        <f aca="true" t="shared" si="21" ref="K64:Z64">IF(ISERR(AVERAGE(K65:K73)),"",AVERAGE(K65:K73))</f>
      </c>
      <c r="L64" s="37">
        <f t="shared" si="21"/>
      </c>
      <c r="M64" s="37">
        <f t="shared" si="21"/>
      </c>
      <c r="N64" s="37">
        <f t="shared" si="21"/>
      </c>
      <c r="O64" s="37">
        <f t="shared" si="21"/>
      </c>
      <c r="P64" s="37">
        <f t="shared" si="21"/>
      </c>
      <c r="Q64" s="37">
        <f t="shared" si="21"/>
      </c>
      <c r="R64" s="37">
        <f t="shared" si="21"/>
      </c>
      <c r="S64" s="37">
        <f t="shared" si="21"/>
      </c>
      <c r="T64" s="37">
        <f t="shared" si="21"/>
      </c>
      <c r="U64" s="37">
        <f t="shared" si="21"/>
      </c>
      <c r="V64" s="37">
        <f t="shared" si="21"/>
      </c>
      <c r="W64" s="37">
        <f t="shared" si="21"/>
      </c>
      <c r="X64" s="37">
        <f t="shared" si="21"/>
      </c>
      <c r="Y64" s="37">
        <f t="shared" si="21"/>
      </c>
      <c r="Z64" s="68">
        <f t="shared" si="21"/>
      </c>
      <c r="AA64" s="74"/>
      <c r="AB64" s="93">
        <f>IF(ISERR(AVERAGE(J65:Z73)),"",AVERAGE(J65:Z73))</f>
      </c>
      <c r="AC64" s="87">
        <f t="shared" si="3"/>
      </c>
      <c r="AD64" s="61"/>
      <c r="AE64" s="16"/>
      <c r="AF64" s="31"/>
      <c r="AG64" s="19"/>
      <c r="AH64" s="19"/>
      <c r="AI64" s="19"/>
      <c r="AJ64" s="19"/>
      <c r="AK64" s="26"/>
      <c r="AL64" s="26"/>
      <c r="AM64" s="26"/>
      <c r="AN64" s="26"/>
      <c r="AO64" s="26"/>
    </row>
    <row r="65" spans="1:36" ht="39.75" customHeight="1">
      <c r="A65" s="42">
        <v>53</v>
      </c>
      <c r="B65" s="77" t="s">
        <v>82</v>
      </c>
      <c r="C65" s="34" t="s">
        <v>14</v>
      </c>
      <c r="D65" s="34" t="s">
        <v>14</v>
      </c>
      <c r="E65" s="34" t="s">
        <v>14</v>
      </c>
      <c r="F65" s="34" t="s">
        <v>14</v>
      </c>
      <c r="G65" s="34" t="s">
        <v>14</v>
      </c>
      <c r="H65" s="47" t="s">
        <v>14</v>
      </c>
      <c r="I65" s="43"/>
      <c r="J65" s="60"/>
      <c r="K65" s="38"/>
      <c r="L65" s="38"/>
      <c r="M65" s="38"/>
      <c r="N65" s="38"/>
      <c r="O65" s="38"/>
      <c r="P65" s="38"/>
      <c r="Q65" s="38"/>
      <c r="R65" s="38"/>
      <c r="S65" s="38"/>
      <c r="T65" s="38"/>
      <c r="U65" s="38"/>
      <c r="V65" s="38"/>
      <c r="W65" s="38"/>
      <c r="X65" s="38"/>
      <c r="Y65" s="38"/>
      <c r="Z65" s="69"/>
      <c r="AA65" s="72"/>
      <c r="AB65" s="92">
        <f t="shared" si="2"/>
      </c>
      <c r="AC65" s="36">
        <f t="shared" si="3"/>
      </c>
      <c r="AD65" s="57">
        <f t="shared" si="17"/>
        <v>0</v>
      </c>
      <c r="AE65" s="21" t="e">
        <f t="shared" si="18"/>
        <v>#DIV/0!</v>
      </c>
      <c r="AF65" s="22">
        <v>100</v>
      </c>
      <c r="AG65" s="21">
        <v>80</v>
      </c>
      <c r="AH65" s="21">
        <v>70</v>
      </c>
      <c r="AI65" s="21"/>
      <c r="AJ65" s="21"/>
    </row>
    <row r="66" spans="1:36" ht="39.75" customHeight="1">
      <c r="A66" s="42">
        <f>A65+1</f>
        <v>54</v>
      </c>
      <c r="B66" s="77" t="s">
        <v>83</v>
      </c>
      <c r="C66" s="34" t="s">
        <v>14</v>
      </c>
      <c r="D66" s="34" t="s">
        <v>14</v>
      </c>
      <c r="E66" s="34" t="s">
        <v>14</v>
      </c>
      <c r="F66" s="34" t="s">
        <v>14</v>
      </c>
      <c r="G66" s="34" t="s">
        <v>14</v>
      </c>
      <c r="H66" s="47" t="s">
        <v>14</v>
      </c>
      <c r="I66" s="43"/>
      <c r="J66" s="60"/>
      <c r="K66" s="38"/>
      <c r="L66" s="38"/>
      <c r="M66" s="38"/>
      <c r="N66" s="38"/>
      <c r="O66" s="38"/>
      <c r="P66" s="38"/>
      <c r="Q66" s="38"/>
      <c r="R66" s="38"/>
      <c r="S66" s="38"/>
      <c r="T66" s="38"/>
      <c r="U66" s="38"/>
      <c r="V66" s="38"/>
      <c r="W66" s="38"/>
      <c r="X66" s="38"/>
      <c r="Y66" s="38"/>
      <c r="Z66" s="69"/>
      <c r="AA66" s="72"/>
      <c r="AB66" s="92">
        <f t="shared" si="2"/>
      </c>
      <c r="AC66" s="36">
        <f t="shared" si="3"/>
      </c>
      <c r="AD66" s="57">
        <f t="shared" si="17"/>
        <v>0</v>
      </c>
      <c r="AE66" s="21" t="e">
        <f t="shared" si="18"/>
        <v>#DIV/0!</v>
      </c>
      <c r="AF66" s="22">
        <v>100</v>
      </c>
      <c r="AG66" s="21">
        <v>80</v>
      </c>
      <c r="AH66" s="21">
        <v>70</v>
      </c>
      <c r="AI66" s="21"/>
      <c r="AJ66" s="21"/>
    </row>
    <row r="67" spans="1:36" ht="39.75" customHeight="1">
      <c r="A67" s="42">
        <f aca="true" t="shared" si="22" ref="A67:A73">A66+1</f>
        <v>55</v>
      </c>
      <c r="B67" s="77" t="s">
        <v>84</v>
      </c>
      <c r="C67" s="34" t="s">
        <v>14</v>
      </c>
      <c r="D67" s="34" t="s">
        <v>14</v>
      </c>
      <c r="E67" s="34" t="s">
        <v>14</v>
      </c>
      <c r="F67" s="34" t="s">
        <v>14</v>
      </c>
      <c r="G67" s="34" t="s">
        <v>14</v>
      </c>
      <c r="H67" s="47" t="s">
        <v>14</v>
      </c>
      <c r="I67" s="43"/>
      <c r="J67" s="60"/>
      <c r="K67" s="38"/>
      <c r="L67" s="38"/>
      <c r="M67" s="38"/>
      <c r="N67" s="39"/>
      <c r="O67" s="38"/>
      <c r="P67" s="38"/>
      <c r="Q67" s="38"/>
      <c r="R67" s="38"/>
      <c r="S67" s="38"/>
      <c r="T67" s="38"/>
      <c r="U67" s="38"/>
      <c r="V67" s="38"/>
      <c r="W67" s="38"/>
      <c r="X67" s="38"/>
      <c r="Y67" s="38"/>
      <c r="Z67" s="69"/>
      <c r="AA67" s="72"/>
      <c r="AB67" s="92">
        <f t="shared" si="2"/>
      </c>
      <c r="AC67" s="36">
        <f t="shared" si="3"/>
      </c>
      <c r="AD67" s="57">
        <f t="shared" si="17"/>
        <v>0</v>
      </c>
      <c r="AE67" s="21" t="e">
        <f t="shared" si="18"/>
        <v>#DIV/0!</v>
      </c>
      <c r="AF67" s="22">
        <v>100</v>
      </c>
      <c r="AG67" s="21">
        <v>80</v>
      </c>
      <c r="AH67" s="21">
        <v>70</v>
      </c>
      <c r="AI67" s="21"/>
      <c r="AJ67" s="21"/>
    </row>
    <row r="68" spans="1:36" ht="39.75" customHeight="1">
      <c r="A68" s="42">
        <f t="shared" si="22"/>
        <v>56</v>
      </c>
      <c r="B68" s="77" t="s">
        <v>85</v>
      </c>
      <c r="C68" s="34" t="s">
        <v>14</v>
      </c>
      <c r="D68" s="34" t="s">
        <v>14</v>
      </c>
      <c r="E68" s="34" t="s">
        <v>14</v>
      </c>
      <c r="F68" s="34" t="s">
        <v>14</v>
      </c>
      <c r="G68" s="34" t="s">
        <v>14</v>
      </c>
      <c r="H68" s="47" t="s">
        <v>14</v>
      </c>
      <c r="I68" s="43"/>
      <c r="J68" s="60"/>
      <c r="K68" s="38"/>
      <c r="L68" s="38"/>
      <c r="M68" s="38"/>
      <c r="N68" s="38"/>
      <c r="O68" s="38"/>
      <c r="P68" s="38"/>
      <c r="Q68" s="38"/>
      <c r="R68" s="38"/>
      <c r="S68" s="38"/>
      <c r="T68" s="38"/>
      <c r="U68" s="38"/>
      <c r="V68" s="38"/>
      <c r="W68" s="38"/>
      <c r="X68" s="38"/>
      <c r="Y68" s="38"/>
      <c r="Z68" s="69"/>
      <c r="AA68" s="72"/>
      <c r="AB68" s="92">
        <f t="shared" si="2"/>
      </c>
      <c r="AC68" s="36">
        <f t="shared" si="3"/>
      </c>
      <c r="AD68" s="57">
        <f t="shared" si="17"/>
        <v>0</v>
      </c>
      <c r="AE68" s="21" t="e">
        <f t="shared" si="18"/>
        <v>#DIV/0!</v>
      </c>
      <c r="AF68" s="22">
        <v>100</v>
      </c>
      <c r="AG68" s="21">
        <v>80</v>
      </c>
      <c r="AH68" s="21">
        <v>70</v>
      </c>
      <c r="AI68" s="21"/>
      <c r="AJ68" s="21"/>
    </row>
    <row r="69" spans="1:36" ht="39.75" customHeight="1">
      <c r="A69" s="42">
        <f t="shared" si="22"/>
        <v>57</v>
      </c>
      <c r="B69" s="77" t="s">
        <v>86</v>
      </c>
      <c r="C69" s="34" t="s">
        <v>14</v>
      </c>
      <c r="D69" s="34" t="s">
        <v>14</v>
      </c>
      <c r="E69" s="34" t="s">
        <v>14</v>
      </c>
      <c r="F69" s="34" t="s">
        <v>14</v>
      </c>
      <c r="G69" s="34" t="s">
        <v>14</v>
      </c>
      <c r="H69" s="47" t="s">
        <v>14</v>
      </c>
      <c r="I69" s="43"/>
      <c r="J69" s="60"/>
      <c r="K69" s="38"/>
      <c r="L69" s="38"/>
      <c r="M69" s="38"/>
      <c r="N69" s="38"/>
      <c r="O69" s="38"/>
      <c r="P69" s="38"/>
      <c r="Q69" s="38"/>
      <c r="R69" s="38"/>
      <c r="S69" s="38"/>
      <c r="T69" s="38"/>
      <c r="U69" s="38"/>
      <c r="V69" s="38"/>
      <c r="W69" s="38"/>
      <c r="X69" s="38"/>
      <c r="Y69" s="38"/>
      <c r="Z69" s="69"/>
      <c r="AA69" s="72"/>
      <c r="AB69" s="92">
        <f t="shared" si="2"/>
      </c>
      <c r="AC69" s="36">
        <f t="shared" si="3"/>
      </c>
      <c r="AD69" s="57">
        <f t="shared" si="17"/>
        <v>0</v>
      </c>
      <c r="AE69" s="21" t="e">
        <f t="shared" si="18"/>
        <v>#DIV/0!</v>
      </c>
      <c r="AF69" s="22">
        <v>100</v>
      </c>
      <c r="AG69" s="21">
        <v>80</v>
      </c>
      <c r="AH69" s="21">
        <v>70</v>
      </c>
      <c r="AI69" s="21"/>
      <c r="AJ69" s="21"/>
    </row>
    <row r="70" spans="1:36" ht="39.75" customHeight="1">
      <c r="A70" s="42">
        <f t="shared" si="22"/>
        <v>58</v>
      </c>
      <c r="B70" s="77" t="s">
        <v>87</v>
      </c>
      <c r="C70" s="34" t="s">
        <v>14</v>
      </c>
      <c r="D70" s="34" t="s">
        <v>14</v>
      </c>
      <c r="E70" s="34" t="s">
        <v>14</v>
      </c>
      <c r="F70" s="34" t="s">
        <v>14</v>
      </c>
      <c r="G70" s="34" t="s">
        <v>14</v>
      </c>
      <c r="H70" s="47" t="s">
        <v>14</v>
      </c>
      <c r="I70" s="43"/>
      <c r="J70" s="60"/>
      <c r="K70" s="38"/>
      <c r="L70" s="38"/>
      <c r="M70" s="38"/>
      <c r="N70" s="38"/>
      <c r="O70" s="38"/>
      <c r="P70" s="38"/>
      <c r="Q70" s="38"/>
      <c r="R70" s="38"/>
      <c r="S70" s="38"/>
      <c r="T70" s="38"/>
      <c r="U70" s="38"/>
      <c r="V70" s="38"/>
      <c r="W70" s="38"/>
      <c r="X70" s="38"/>
      <c r="Y70" s="38"/>
      <c r="Z70" s="69"/>
      <c r="AA70" s="72"/>
      <c r="AB70" s="92">
        <f aca="true" t="shared" si="23" ref="AB70:AB86">IF(ISERR(AVERAGE(J70:Z70)),"",AVERAGE(J70:Z70))</f>
      </c>
      <c r="AC70" s="36">
        <f aca="true" t="shared" si="24" ref="AC70:AC86">IF(ISERR(100*AB70/5),"",100*AB70/5)</f>
      </c>
      <c r="AD70" s="57">
        <f t="shared" si="17"/>
        <v>0</v>
      </c>
      <c r="AE70" s="21" t="e">
        <f t="shared" si="18"/>
        <v>#DIV/0!</v>
      </c>
      <c r="AF70" s="22">
        <v>100</v>
      </c>
      <c r="AG70" s="21">
        <v>80</v>
      </c>
      <c r="AH70" s="21">
        <v>70</v>
      </c>
      <c r="AI70" s="21"/>
      <c r="AJ70" s="21"/>
    </row>
    <row r="71" spans="1:36" ht="39.75" customHeight="1">
      <c r="A71" s="42">
        <f t="shared" si="22"/>
        <v>59</v>
      </c>
      <c r="B71" s="77" t="s">
        <v>88</v>
      </c>
      <c r="C71" s="34" t="s">
        <v>14</v>
      </c>
      <c r="D71" s="34" t="s">
        <v>14</v>
      </c>
      <c r="E71" s="34" t="s">
        <v>14</v>
      </c>
      <c r="F71" s="34" t="s">
        <v>14</v>
      </c>
      <c r="G71" s="34" t="s">
        <v>14</v>
      </c>
      <c r="H71" s="47" t="s">
        <v>14</v>
      </c>
      <c r="I71" s="43"/>
      <c r="J71" s="60"/>
      <c r="K71" s="38"/>
      <c r="L71" s="38"/>
      <c r="M71" s="38"/>
      <c r="N71" s="38"/>
      <c r="O71" s="38"/>
      <c r="P71" s="38"/>
      <c r="Q71" s="38"/>
      <c r="R71" s="38"/>
      <c r="S71" s="38"/>
      <c r="T71" s="38"/>
      <c r="U71" s="38"/>
      <c r="V71" s="38"/>
      <c r="W71" s="38"/>
      <c r="X71" s="38"/>
      <c r="Y71" s="38"/>
      <c r="Z71" s="69"/>
      <c r="AA71" s="72"/>
      <c r="AB71" s="92">
        <f t="shared" si="23"/>
      </c>
      <c r="AC71" s="36">
        <f t="shared" si="24"/>
      </c>
      <c r="AD71" s="57">
        <f t="shared" si="17"/>
        <v>0</v>
      </c>
      <c r="AE71" s="21" t="e">
        <f t="shared" si="18"/>
        <v>#DIV/0!</v>
      </c>
      <c r="AF71" s="22">
        <v>100</v>
      </c>
      <c r="AG71" s="21">
        <v>80</v>
      </c>
      <c r="AH71" s="21">
        <v>70</v>
      </c>
      <c r="AI71" s="21"/>
      <c r="AJ71" s="21"/>
    </row>
    <row r="72" spans="1:36" ht="39.75" customHeight="1">
      <c r="A72" s="42">
        <f t="shared" si="22"/>
        <v>60</v>
      </c>
      <c r="B72" s="77" t="s">
        <v>105</v>
      </c>
      <c r="C72" s="34" t="s">
        <v>14</v>
      </c>
      <c r="D72" s="34" t="s">
        <v>14</v>
      </c>
      <c r="E72" s="34" t="s">
        <v>14</v>
      </c>
      <c r="F72" s="34" t="s">
        <v>14</v>
      </c>
      <c r="G72" s="34" t="s">
        <v>14</v>
      </c>
      <c r="H72" s="47" t="s">
        <v>14</v>
      </c>
      <c r="I72" s="43"/>
      <c r="J72" s="60"/>
      <c r="K72" s="38"/>
      <c r="L72" s="38"/>
      <c r="M72" s="38"/>
      <c r="N72" s="38"/>
      <c r="O72" s="38"/>
      <c r="P72" s="38"/>
      <c r="Q72" s="38"/>
      <c r="R72" s="38"/>
      <c r="S72" s="38"/>
      <c r="T72" s="38"/>
      <c r="U72" s="38"/>
      <c r="V72" s="38"/>
      <c r="W72" s="38"/>
      <c r="X72" s="38"/>
      <c r="Y72" s="38"/>
      <c r="Z72" s="69"/>
      <c r="AA72" s="72"/>
      <c r="AB72" s="92">
        <f t="shared" si="23"/>
      </c>
      <c r="AC72" s="36">
        <f t="shared" si="24"/>
      </c>
      <c r="AD72" s="57">
        <f>COUNT(J72:Z72)</f>
        <v>0</v>
      </c>
      <c r="AE72" s="21" t="e">
        <f t="shared" si="18"/>
        <v>#DIV/0!</v>
      </c>
      <c r="AF72" s="22">
        <v>100</v>
      </c>
      <c r="AG72" s="21">
        <v>80</v>
      </c>
      <c r="AH72" s="21">
        <v>70</v>
      </c>
      <c r="AI72" s="21"/>
      <c r="AJ72" s="21"/>
    </row>
    <row r="73" spans="1:36" ht="39.75" customHeight="1" thickBot="1">
      <c r="A73" s="44">
        <f t="shared" si="22"/>
        <v>61</v>
      </c>
      <c r="B73" s="78" t="s">
        <v>98</v>
      </c>
      <c r="C73" s="45" t="s">
        <v>14</v>
      </c>
      <c r="D73" s="45" t="s">
        <v>14</v>
      </c>
      <c r="E73" s="45" t="s">
        <v>14</v>
      </c>
      <c r="F73" s="45" t="s">
        <v>14</v>
      </c>
      <c r="G73" s="45" t="s">
        <v>14</v>
      </c>
      <c r="H73" s="48" t="s">
        <v>14</v>
      </c>
      <c r="I73" s="43"/>
      <c r="J73" s="60"/>
      <c r="K73" s="38"/>
      <c r="L73" s="38"/>
      <c r="M73" s="38"/>
      <c r="N73" s="38"/>
      <c r="O73" s="38"/>
      <c r="P73" s="38"/>
      <c r="Q73" s="38"/>
      <c r="R73" s="38"/>
      <c r="S73" s="38"/>
      <c r="T73" s="38"/>
      <c r="U73" s="38"/>
      <c r="V73" s="38"/>
      <c r="W73" s="38"/>
      <c r="X73" s="38"/>
      <c r="Y73" s="38"/>
      <c r="Z73" s="69"/>
      <c r="AA73" s="72"/>
      <c r="AB73" s="92">
        <f t="shared" si="23"/>
      </c>
      <c r="AC73" s="36">
        <f t="shared" si="24"/>
      </c>
      <c r="AD73" s="57">
        <f>COUNT(J73:Z73)</f>
        <v>0</v>
      </c>
      <c r="AE73" s="21" t="e">
        <f t="shared" si="18"/>
        <v>#DIV/0!</v>
      </c>
      <c r="AF73" s="22">
        <v>100</v>
      </c>
      <c r="AG73" s="21">
        <v>80</v>
      </c>
      <c r="AH73" s="21">
        <v>70</v>
      </c>
      <c r="AI73" s="21"/>
      <c r="AJ73" s="21"/>
    </row>
    <row r="74" spans="1:41" s="20" customFormat="1" ht="19.5" customHeight="1">
      <c r="A74" s="23"/>
      <c r="B74" s="84" t="s">
        <v>56</v>
      </c>
      <c r="C74" s="24" t="s">
        <v>4</v>
      </c>
      <c r="D74" s="24" t="s">
        <v>5</v>
      </c>
      <c r="E74" s="24" t="s">
        <v>6</v>
      </c>
      <c r="F74" s="24" t="s">
        <v>7</v>
      </c>
      <c r="G74" s="24" t="s">
        <v>3</v>
      </c>
      <c r="H74" s="25" t="s">
        <v>8</v>
      </c>
      <c r="I74" s="41"/>
      <c r="J74" s="58">
        <f>IF(ISERR(AVERAGE(J75:J79)),"",AVERAGE(J75:J79))</f>
      </c>
      <c r="K74" s="37">
        <f aca="true" t="shared" si="25" ref="K74:Z74">IF(ISERR(AVERAGE(K75:K79)),"",AVERAGE(K75:K79))</f>
      </c>
      <c r="L74" s="37">
        <f t="shared" si="25"/>
      </c>
      <c r="M74" s="37">
        <f t="shared" si="25"/>
      </c>
      <c r="N74" s="37">
        <f t="shared" si="25"/>
      </c>
      <c r="O74" s="37">
        <f t="shared" si="25"/>
      </c>
      <c r="P74" s="37">
        <f t="shared" si="25"/>
      </c>
      <c r="Q74" s="37">
        <f t="shared" si="25"/>
      </c>
      <c r="R74" s="37">
        <f t="shared" si="25"/>
      </c>
      <c r="S74" s="37">
        <f t="shared" si="25"/>
      </c>
      <c r="T74" s="37">
        <f t="shared" si="25"/>
      </c>
      <c r="U74" s="37">
        <f t="shared" si="25"/>
      </c>
      <c r="V74" s="37">
        <f t="shared" si="25"/>
      </c>
      <c r="W74" s="37">
        <f t="shared" si="25"/>
      </c>
      <c r="X74" s="37">
        <f t="shared" si="25"/>
      </c>
      <c r="Y74" s="37">
        <f t="shared" si="25"/>
      </c>
      <c r="Z74" s="68">
        <f t="shared" si="25"/>
      </c>
      <c r="AA74" s="74"/>
      <c r="AB74" s="93">
        <f>IF(ISERR(AVERAGE(J75:Z79)),"",AVERAGE(J75:Z79))</f>
      </c>
      <c r="AC74" s="87">
        <f t="shared" si="24"/>
      </c>
      <c r="AD74" s="61"/>
      <c r="AE74" s="16"/>
      <c r="AF74" s="31"/>
      <c r="AG74" s="19"/>
      <c r="AH74" s="19"/>
      <c r="AI74" s="19"/>
      <c r="AJ74" s="19"/>
      <c r="AK74" s="26"/>
      <c r="AL74" s="26"/>
      <c r="AM74" s="26"/>
      <c r="AN74" s="26"/>
      <c r="AO74" s="26"/>
    </row>
    <row r="75" spans="1:36" ht="39.75" customHeight="1">
      <c r="A75" s="42">
        <v>62</v>
      </c>
      <c r="B75" s="77" t="s">
        <v>89</v>
      </c>
      <c r="C75" s="34" t="s">
        <v>14</v>
      </c>
      <c r="D75" s="34" t="s">
        <v>14</v>
      </c>
      <c r="E75" s="34" t="s">
        <v>14</v>
      </c>
      <c r="F75" s="34" t="s">
        <v>14</v>
      </c>
      <c r="G75" s="34" t="s">
        <v>14</v>
      </c>
      <c r="H75" s="47" t="s">
        <v>14</v>
      </c>
      <c r="I75" s="43"/>
      <c r="J75" s="60"/>
      <c r="K75" s="38"/>
      <c r="L75" s="38"/>
      <c r="M75" s="38"/>
      <c r="N75" s="38"/>
      <c r="O75" s="38"/>
      <c r="P75" s="38"/>
      <c r="Q75" s="38"/>
      <c r="R75" s="38"/>
      <c r="S75" s="38"/>
      <c r="T75" s="38"/>
      <c r="U75" s="38"/>
      <c r="V75" s="38"/>
      <c r="W75" s="38"/>
      <c r="X75" s="38"/>
      <c r="Y75" s="38"/>
      <c r="Z75" s="69"/>
      <c r="AA75" s="72"/>
      <c r="AB75" s="92">
        <f t="shared" si="23"/>
      </c>
      <c r="AC75" s="36">
        <f t="shared" si="24"/>
      </c>
      <c r="AD75" s="57">
        <f aca="true" t="shared" si="26" ref="AD75:AD82">COUNT(J75:Z75)</f>
        <v>0</v>
      </c>
      <c r="AE75" s="21" t="e">
        <f t="shared" si="18"/>
        <v>#DIV/0!</v>
      </c>
      <c r="AF75" s="22">
        <v>100</v>
      </c>
      <c r="AG75" s="21">
        <v>80</v>
      </c>
      <c r="AH75" s="21">
        <v>70</v>
      </c>
      <c r="AI75" s="21"/>
      <c r="AJ75" s="21"/>
    </row>
    <row r="76" spans="1:36" ht="39.75" customHeight="1">
      <c r="A76" s="42">
        <f>A75+1</f>
        <v>63</v>
      </c>
      <c r="B76" s="77" t="s">
        <v>90</v>
      </c>
      <c r="C76" s="34" t="s">
        <v>14</v>
      </c>
      <c r="D76" s="34" t="s">
        <v>14</v>
      </c>
      <c r="E76" s="34" t="s">
        <v>14</v>
      </c>
      <c r="F76" s="34" t="s">
        <v>14</v>
      </c>
      <c r="G76" s="34" t="s">
        <v>14</v>
      </c>
      <c r="H76" s="47" t="s">
        <v>14</v>
      </c>
      <c r="I76" s="43"/>
      <c r="J76" s="60"/>
      <c r="K76" s="38"/>
      <c r="L76" s="38"/>
      <c r="M76" s="38"/>
      <c r="N76" s="38"/>
      <c r="O76" s="38"/>
      <c r="P76" s="38"/>
      <c r="Q76" s="38"/>
      <c r="R76" s="38"/>
      <c r="S76" s="38"/>
      <c r="T76" s="38"/>
      <c r="U76" s="38"/>
      <c r="V76" s="38"/>
      <c r="W76" s="38"/>
      <c r="X76" s="38"/>
      <c r="Y76" s="38"/>
      <c r="Z76" s="69"/>
      <c r="AA76" s="72"/>
      <c r="AB76" s="92">
        <f t="shared" si="23"/>
      </c>
      <c r="AC76" s="36">
        <f t="shared" si="24"/>
      </c>
      <c r="AD76" s="57">
        <f t="shared" si="26"/>
        <v>0</v>
      </c>
      <c r="AE76" s="21" t="e">
        <f t="shared" si="18"/>
        <v>#DIV/0!</v>
      </c>
      <c r="AF76" s="22">
        <v>100</v>
      </c>
      <c r="AG76" s="21">
        <v>80</v>
      </c>
      <c r="AH76" s="21">
        <v>70</v>
      </c>
      <c r="AI76" s="21"/>
      <c r="AJ76" s="21"/>
    </row>
    <row r="77" spans="1:36" ht="39.75" customHeight="1">
      <c r="A77" s="42">
        <f>A76+1</f>
        <v>64</v>
      </c>
      <c r="B77" s="77" t="s">
        <v>91</v>
      </c>
      <c r="C77" s="34" t="s">
        <v>14</v>
      </c>
      <c r="D77" s="34" t="s">
        <v>14</v>
      </c>
      <c r="E77" s="34" t="s">
        <v>14</v>
      </c>
      <c r="F77" s="34" t="s">
        <v>14</v>
      </c>
      <c r="G77" s="34" t="s">
        <v>14</v>
      </c>
      <c r="H77" s="47" t="s">
        <v>14</v>
      </c>
      <c r="I77" s="43"/>
      <c r="J77" s="60"/>
      <c r="K77" s="38"/>
      <c r="L77" s="38"/>
      <c r="M77" s="38"/>
      <c r="N77" s="39"/>
      <c r="O77" s="38"/>
      <c r="P77" s="38"/>
      <c r="Q77" s="38"/>
      <c r="R77" s="38"/>
      <c r="S77" s="38"/>
      <c r="T77" s="38"/>
      <c r="U77" s="38"/>
      <c r="V77" s="38"/>
      <c r="W77" s="38"/>
      <c r="X77" s="38"/>
      <c r="Y77" s="38"/>
      <c r="Z77" s="69"/>
      <c r="AA77" s="72"/>
      <c r="AB77" s="92">
        <f t="shared" si="23"/>
      </c>
      <c r="AC77" s="36">
        <f t="shared" si="24"/>
      </c>
      <c r="AD77" s="57">
        <f t="shared" si="26"/>
        <v>0</v>
      </c>
      <c r="AE77" s="21" t="e">
        <f t="shared" si="18"/>
        <v>#DIV/0!</v>
      </c>
      <c r="AF77" s="22">
        <v>100</v>
      </c>
      <c r="AG77" s="21">
        <v>80</v>
      </c>
      <c r="AH77" s="21">
        <v>70</v>
      </c>
      <c r="AI77" s="21"/>
      <c r="AJ77" s="21"/>
    </row>
    <row r="78" spans="1:36" ht="39.75" customHeight="1">
      <c r="A78" s="42">
        <f>A77+1</f>
        <v>65</v>
      </c>
      <c r="B78" s="77" t="s">
        <v>92</v>
      </c>
      <c r="C78" s="34" t="s">
        <v>14</v>
      </c>
      <c r="D78" s="34" t="s">
        <v>14</v>
      </c>
      <c r="E78" s="34" t="s">
        <v>14</v>
      </c>
      <c r="F78" s="34" t="s">
        <v>14</v>
      </c>
      <c r="G78" s="34" t="s">
        <v>14</v>
      </c>
      <c r="H78" s="47" t="s">
        <v>14</v>
      </c>
      <c r="I78" s="43"/>
      <c r="J78" s="60"/>
      <c r="K78" s="38"/>
      <c r="L78" s="38"/>
      <c r="M78" s="38"/>
      <c r="N78" s="38"/>
      <c r="O78" s="38"/>
      <c r="P78" s="38"/>
      <c r="Q78" s="38"/>
      <c r="R78" s="38"/>
      <c r="S78" s="38"/>
      <c r="T78" s="38"/>
      <c r="U78" s="38"/>
      <c r="V78" s="38"/>
      <c r="W78" s="38"/>
      <c r="X78" s="38"/>
      <c r="Y78" s="38"/>
      <c r="Z78" s="69"/>
      <c r="AA78" s="72"/>
      <c r="AB78" s="92">
        <f t="shared" si="23"/>
      </c>
      <c r="AC78" s="36">
        <f t="shared" si="24"/>
      </c>
      <c r="AD78" s="57">
        <f t="shared" si="26"/>
        <v>0</v>
      </c>
      <c r="AE78" s="21" t="e">
        <f t="shared" si="18"/>
        <v>#DIV/0!</v>
      </c>
      <c r="AF78" s="22">
        <v>100</v>
      </c>
      <c r="AG78" s="21">
        <v>80</v>
      </c>
      <c r="AH78" s="21">
        <v>70</v>
      </c>
      <c r="AI78" s="21"/>
      <c r="AJ78" s="21"/>
    </row>
    <row r="79" spans="1:36" ht="39.75" customHeight="1" thickBot="1">
      <c r="A79" s="44">
        <f>A78+1</f>
        <v>66</v>
      </c>
      <c r="B79" s="78" t="s">
        <v>93</v>
      </c>
      <c r="C79" s="45" t="s">
        <v>14</v>
      </c>
      <c r="D79" s="45" t="s">
        <v>14</v>
      </c>
      <c r="E79" s="45" t="s">
        <v>14</v>
      </c>
      <c r="F79" s="45" t="s">
        <v>14</v>
      </c>
      <c r="G79" s="45" t="s">
        <v>14</v>
      </c>
      <c r="H79" s="48" t="s">
        <v>14</v>
      </c>
      <c r="I79" s="43"/>
      <c r="J79" s="60"/>
      <c r="K79" s="38"/>
      <c r="L79" s="38"/>
      <c r="M79" s="38"/>
      <c r="N79" s="38"/>
      <c r="O79" s="38"/>
      <c r="P79" s="38"/>
      <c r="Q79" s="38"/>
      <c r="R79" s="38"/>
      <c r="S79" s="38"/>
      <c r="T79" s="38"/>
      <c r="U79" s="38"/>
      <c r="V79" s="38"/>
      <c r="W79" s="38"/>
      <c r="X79" s="38"/>
      <c r="Y79" s="38"/>
      <c r="Z79" s="69"/>
      <c r="AA79" s="72"/>
      <c r="AB79" s="92">
        <f t="shared" si="23"/>
      </c>
      <c r="AC79" s="36">
        <f t="shared" si="24"/>
      </c>
      <c r="AD79" s="57">
        <f t="shared" si="26"/>
        <v>0</v>
      </c>
      <c r="AE79" s="21" t="e">
        <f t="shared" si="18"/>
        <v>#DIV/0!</v>
      </c>
      <c r="AF79" s="22">
        <v>100</v>
      </c>
      <c r="AG79" s="21">
        <v>80</v>
      </c>
      <c r="AH79" s="21">
        <v>70</v>
      </c>
      <c r="AI79" s="21"/>
      <c r="AJ79" s="21"/>
    </row>
    <row r="80" spans="1:41" s="20" customFormat="1" ht="19.5" customHeight="1">
      <c r="A80" s="23"/>
      <c r="B80" s="84" t="s">
        <v>57</v>
      </c>
      <c r="C80" s="24" t="s">
        <v>4</v>
      </c>
      <c r="D80" s="24" t="s">
        <v>5</v>
      </c>
      <c r="E80" s="24" t="s">
        <v>6</v>
      </c>
      <c r="F80" s="24" t="s">
        <v>7</v>
      </c>
      <c r="G80" s="24" t="s">
        <v>3</v>
      </c>
      <c r="H80" s="25" t="s">
        <v>8</v>
      </c>
      <c r="I80" s="41"/>
      <c r="J80" s="58">
        <f>IF(ISERR(AVERAGE(J81:J86)),"",AVERAGE(J81:J86))</f>
      </c>
      <c r="K80" s="37">
        <f aca="true" t="shared" si="27" ref="K80:Z80">IF(ISERR(AVERAGE(K81:K86)),"",AVERAGE(K81:K86))</f>
      </c>
      <c r="L80" s="37">
        <f t="shared" si="27"/>
      </c>
      <c r="M80" s="37">
        <f t="shared" si="27"/>
      </c>
      <c r="N80" s="37">
        <f t="shared" si="27"/>
      </c>
      <c r="O80" s="37">
        <f t="shared" si="27"/>
      </c>
      <c r="P80" s="37">
        <f t="shared" si="27"/>
      </c>
      <c r="Q80" s="37">
        <f t="shared" si="27"/>
      </c>
      <c r="R80" s="37">
        <f t="shared" si="27"/>
      </c>
      <c r="S80" s="37">
        <f t="shared" si="27"/>
      </c>
      <c r="T80" s="37">
        <f t="shared" si="27"/>
      </c>
      <c r="U80" s="37">
        <f t="shared" si="27"/>
      </c>
      <c r="V80" s="37">
        <f t="shared" si="27"/>
      </c>
      <c r="W80" s="37">
        <f t="shared" si="27"/>
      </c>
      <c r="X80" s="37">
        <f t="shared" si="27"/>
      </c>
      <c r="Y80" s="37">
        <f t="shared" si="27"/>
      </c>
      <c r="Z80" s="68">
        <f t="shared" si="27"/>
      </c>
      <c r="AA80" s="74"/>
      <c r="AB80" s="93">
        <f>IF(ISERR(AVERAGE(J81:Z86)),"",AVERAGE(J81:Z86))</f>
      </c>
      <c r="AC80" s="87">
        <f t="shared" si="24"/>
      </c>
      <c r="AD80" s="61"/>
      <c r="AE80" s="16"/>
      <c r="AF80" s="31"/>
      <c r="AG80" s="19"/>
      <c r="AH80" s="19"/>
      <c r="AI80" s="19"/>
      <c r="AJ80" s="19"/>
      <c r="AK80" s="26"/>
      <c r="AL80" s="26"/>
      <c r="AM80" s="26"/>
      <c r="AN80" s="26"/>
      <c r="AO80" s="26"/>
    </row>
    <row r="81" spans="1:36" ht="39.75" customHeight="1">
      <c r="A81" s="42">
        <v>67</v>
      </c>
      <c r="B81" s="77" t="s">
        <v>99</v>
      </c>
      <c r="C81" s="34" t="s">
        <v>14</v>
      </c>
      <c r="D81" s="34" t="s">
        <v>14</v>
      </c>
      <c r="E81" s="34" t="s">
        <v>14</v>
      </c>
      <c r="F81" s="34" t="s">
        <v>14</v>
      </c>
      <c r="G81" s="34" t="s">
        <v>14</v>
      </c>
      <c r="H81" s="47" t="s">
        <v>14</v>
      </c>
      <c r="I81" s="43"/>
      <c r="J81" s="60"/>
      <c r="K81" s="38"/>
      <c r="L81" s="38"/>
      <c r="M81" s="38"/>
      <c r="N81" s="38"/>
      <c r="O81" s="38"/>
      <c r="P81" s="38"/>
      <c r="Q81" s="38"/>
      <c r="R81" s="38"/>
      <c r="S81" s="38"/>
      <c r="T81" s="38"/>
      <c r="U81" s="38"/>
      <c r="V81" s="38"/>
      <c r="W81" s="38"/>
      <c r="X81" s="38"/>
      <c r="Y81" s="38"/>
      <c r="Z81" s="69"/>
      <c r="AA81" s="72"/>
      <c r="AB81" s="92">
        <f t="shared" si="23"/>
      </c>
      <c r="AC81" s="36">
        <f t="shared" si="24"/>
      </c>
      <c r="AD81" s="57">
        <f t="shared" si="26"/>
        <v>0</v>
      </c>
      <c r="AE81" s="21" t="e">
        <f t="shared" si="18"/>
        <v>#DIV/0!</v>
      </c>
      <c r="AF81" s="22">
        <v>100</v>
      </c>
      <c r="AG81" s="21">
        <v>80</v>
      </c>
      <c r="AH81" s="21">
        <v>70</v>
      </c>
      <c r="AI81" s="21"/>
      <c r="AJ81" s="21"/>
    </row>
    <row r="82" spans="1:36" ht="39.75" customHeight="1">
      <c r="A82" s="42">
        <f>A81+1</f>
        <v>68</v>
      </c>
      <c r="B82" s="77" t="s">
        <v>100</v>
      </c>
      <c r="C82" s="34" t="s">
        <v>14</v>
      </c>
      <c r="D82" s="34" t="s">
        <v>14</v>
      </c>
      <c r="E82" s="34" t="s">
        <v>14</v>
      </c>
      <c r="F82" s="34" t="s">
        <v>14</v>
      </c>
      <c r="G82" s="34" t="s">
        <v>14</v>
      </c>
      <c r="H82" s="47" t="s">
        <v>14</v>
      </c>
      <c r="I82" s="43"/>
      <c r="J82" s="60"/>
      <c r="K82" s="38"/>
      <c r="L82" s="38"/>
      <c r="M82" s="38"/>
      <c r="N82" s="38"/>
      <c r="O82" s="38"/>
      <c r="P82" s="38"/>
      <c r="Q82" s="38"/>
      <c r="R82" s="38"/>
      <c r="S82" s="38"/>
      <c r="T82" s="38"/>
      <c r="U82" s="38"/>
      <c r="V82" s="38"/>
      <c r="W82" s="38"/>
      <c r="X82" s="38"/>
      <c r="Y82" s="38"/>
      <c r="Z82" s="69"/>
      <c r="AA82" s="72"/>
      <c r="AB82" s="92">
        <f t="shared" si="23"/>
      </c>
      <c r="AC82" s="36">
        <f t="shared" si="24"/>
      </c>
      <c r="AD82" s="57">
        <f t="shared" si="26"/>
        <v>0</v>
      </c>
      <c r="AE82" s="21" t="e">
        <f t="shared" si="18"/>
        <v>#DIV/0!</v>
      </c>
      <c r="AF82" s="22">
        <v>100</v>
      </c>
      <c r="AG82" s="21">
        <v>80</v>
      </c>
      <c r="AH82" s="21">
        <v>70</v>
      </c>
      <c r="AI82" s="21"/>
      <c r="AJ82" s="21"/>
    </row>
    <row r="83" spans="1:34" ht="39.75" customHeight="1">
      <c r="A83" s="42">
        <f>A82+1</f>
        <v>69</v>
      </c>
      <c r="B83" s="77" t="s">
        <v>101</v>
      </c>
      <c r="C83" s="34" t="s">
        <v>14</v>
      </c>
      <c r="D83" s="34" t="s">
        <v>14</v>
      </c>
      <c r="E83" s="34" t="s">
        <v>14</v>
      </c>
      <c r="F83" s="34" t="s">
        <v>14</v>
      </c>
      <c r="G83" s="34" t="s">
        <v>14</v>
      </c>
      <c r="H83" s="47" t="s">
        <v>14</v>
      </c>
      <c r="I83" s="43"/>
      <c r="J83" s="60"/>
      <c r="K83" s="38"/>
      <c r="L83" s="38"/>
      <c r="M83" s="38"/>
      <c r="N83" s="38"/>
      <c r="O83" s="38"/>
      <c r="P83" s="38"/>
      <c r="Q83" s="38"/>
      <c r="R83" s="38"/>
      <c r="S83" s="38"/>
      <c r="T83" s="38"/>
      <c r="U83" s="38"/>
      <c r="V83" s="38"/>
      <c r="W83" s="38"/>
      <c r="X83" s="38"/>
      <c r="Y83" s="38"/>
      <c r="Z83" s="69"/>
      <c r="AA83" s="72"/>
      <c r="AB83" s="92">
        <f t="shared" si="23"/>
      </c>
      <c r="AC83" s="36">
        <f t="shared" si="24"/>
      </c>
      <c r="AD83" s="57">
        <f>COUNT(J83:Z83)</f>
        <v>0</v>
      </c>
      <c r="AE83" s="21" t="e">
        <f t="shared" si="18"/>
        <v>#DIV/0!</v>
      </c>
      <c r="AF83" s="22">
        <v>100</v>
      </c>
      <c r="AG83" s="21">
        <v>80</v>
      </c>
      <c r="AH83" s="21">
        <v>70</v>
      </c>
    </row>
    <row r="84" spans="1:34" ht="39.75" customHeight="1">
      <c r="A84" s="42">
        <f>A83+1</f>
        <v>70</v>
      </c>
      <c r="B84" s="77" t="s">
        <v>102</v>
      </c>
      <c r="C84" s="34" t="s">
        <v>14</v>
      </c>
      <c r="D84" s="34" t="s">
        <v>14</v>
      </c>
      <c r="E84" s="34" t="s">
        <v>14</v>
      </c>
      <c r="F84" s="34" t="s">
        <v>14</v>
      </c>
      <c r="G84" s="34" t="s">
        <v>14</v>
      </c>
      <c r="H84" s="47" t="s">
        <v>14</v>
      </c>
      <c r="I84" s="43"/>
      <c r="J84" s="60"/>
      <c r="K84" s="38"/>
      <c r="L84" s="38"/>
      <c r="M84" s="38"/>
      <c r="N84" s="38"/>
      <c r="O84" s="38"/>
      <c r="P84" s="38"/>
      <c r="Q84" s="38"/>
      <c r="R84" s="38"/>
      <c r="S84" s="38"/>
      <c r="T84" s="38"/>
      <c r="U84" s="38"/>
      <c r="V84" s="38"/>
      <c r="W84" s="38"/>
      <c r="X84" s="38"/>
      <c r="Y84" s="38"/>
      <c r="Z84" s="69"/>
      <c r="AA84" s="72"/>
      <c r="AB84" s="92">
        <f t="shared" si="23"/>
      </c>
      <c r="AC84" s="36">
        <f t="shared" si="24"/>
      </c>
      <c r="AD84" s="57">
        <f>COUNT(J84:Z84)</f>
        <v>0</v>
      </c>
      <c r="AE84" s="21" t="e">
        <f t="shared" si="18"/>
        <v>#DIV/0!</v>
      </c>
      <c r="AF84" s="22">
        <v>100</v>
      </c>
      <c r="AG84" s="21">
        <v>80</v>
      </c>
      <c r="AH84" s="21">
        <v>70</v>
      </c>
    </row>
    <row r="85" spans="1:34" ht="39.75" customHeight="1">
      <c r="A85" s="42">
        <f>A84+1</f>
        <v>71</v>
      </c>
      <c r="B85" s="77" t="s">
        <v>103</v>
      </c>
      <c r="C85" s="34" t="s">
        <v>14</v>
      </c>
      <c r="D85" s="34" t="s">
        <v>14</v>
      </c>
      <c r="E85" s="34" t="s">
        <v>14</v>
      </c>
      <c r="F85" s="34" t="s">
        <v>14</v>
      </c>
      <c r="G85" s="34" t="s">
        <v>14</v>
      </c>
      <c r="H85" s="47" t="s">
        <v>14</v>
      </c>
      <c r="I85" s="43"/>
      <c r="J85" s="60"/>
      <c r="K85" s="38"/>
      <c r="L85" s="38"/>
      <c r="M85" s="38"/>
      <c r="N85" s="38"/>
      <c r="O85" s="38"/>
      <c r="P85" s="38"/>
      <c r="Q85" s="38"/>
      <c r="R85" s="38"/>
      <c r="S85" s="38"/>
      <c r="T85" s="38"/>
      <c r="U85" s="38"/>
      <c r="V85" s="38"/>
      <c r="W85" s="38"/>
      <c r="X85" s="38"/>
      <c r="Y85" s="38"/>
      <c r="Z85" s="69"/>
      <c r="AA85" s="72"/>
      <c r="AB85" s="92">
        <f t="shared" si="23"/>
      </c>
      <c r="AC85" s="36">
        <f t="shared" si="24"/>
      </c>
      <c r="AD85" s="57">
        <f>COUNT(J85:Z85)</f>
        <v>0</v>
      </c>
      <c r="AE85" s="21" t="e">
        <f t="shared" si="18"/>
        <v>#DIV/0!</v>
      </c>
      <c r="AF85" s="22">
        <v>100</v>
      </c>
      <c r="AG85" s="21">
        <v>80</v>
      </c>
      <c r="AH85" s="21">
        <v>70</v>
      </c>
    </row>
    <row r="86" spans="1:34" ht="39.75" customHeight="1" thickBot="1">
      <c r="A86" s="44">
        <f>A85+1</f>
        <v>72</v>
      </c>
      <c r="B86" s="78" t="s">
        <v>104</v>
      </c>
      <c r="C86" s="45" t="s">
        <v>14</v>
      </c>
      <c r="D86" s="45" t="s">
        <v>14</v>
      </c>
      <c r="E86" s="45" t="s">
        <v>14</v>
      </c>
      <c r="F86" s="45" t="s">
        <v>14</v>
      </c>
      <c r="G86" s="45" t="s">
        <v>14</v>
      </c>
      <c r="H86" s="48" t="s">
        <v>14</v>
      </c>
      <c r="I86" s="46"/>
      <c r="J86" s="62"/>
      <c r="K86" s="63"/>
      <c r="L86" s="63"/>
      <c r="M86" s="63"/>
      <c r="N86" s="63"/>
      <c r="O86" s="63"/>
      <c r="P86" s="63"/>
      <c r="Q86" s="63"/>
      <c r="R86" s="63"/>
      <c r="S86" s="63"/>
      <c r="T86" s="63"/>
      <c r="U86" s="63"/>
      <c r="V86" s="63"/>
      <c r="W86" s="63"/>
      <c r="X86" s="63"/>
      <c r="Y86" s="63"/>
      <c r="Z86" s="70"/>
      <c r="AA86" s="75"/>
      <c r="AB86" s="94">
        <f t="shared" si="23"/>
      </c>
      <c r="AC86" s="64">
        <f t="shared" si="24"/>
      </c>
      <c r="AD86" s="65">
        <f>COUNT(J86:Z86)</f>
        <v>0</v>
      </c>
      <c r="AE86" s="21" t="e">
        <f t="shared" si="18"/>
        <v>#DIV/0!</v>
      </c>
      <c r="AF86" s="22">
        <v>100</v>
      </c>
      <c r="AG86" s="21">
        <v>80</v>
      </c>
      <c r="AH86" s="21">
        <v>70</v>
      </c>
    </row>
  </sheetData>
  <sheetProtection password="F351" sheet="1" objects="1" scenarios="1" selectLockedCells="1"/>
  <mergeCells count="9">
    <mergeCell ref="I2:I3"/>
    <mergeCell ref="A2:A3"/>
    <mergeCell ref="B2:B3"/>
    <mergeCell ref="C2:C3"/>
    <mergeCell ref="D2:D3"/>
    <mergeCell ref="E2:E3"/>
    <mergeCell ref="F2:F3"/>
    <mergeCell ref="G2:G3"/>
    <mergeCell ref="H2:H3"/>
  </mergeCells>
  <printOptions/>
  <pageMargins left="0.7874015748031497" right="0.3937007874015748" top="1.5748031496062993" bottom="0.984251968503937" header="0.3937007874015748" footer="0.3937007874015748"/>
  <pageSetup horizontalDpi="300" verticalDpi="300" orientation="portrait" paperSize="9" r:id="rId2"/>
  <headerFooter scaleWithDoc="0">
    <oddHeader>&amp;L&amp;G</oddHeader>
    <oddFooter>&amp;L&amp;"Century Gothic,Standard"&amp;8&amp;G&amp;R&amp;"Century Gothic,Standard"&amp;8&amp;P</oddFooter>
  </headerFooter>
  <rowBreaks count="5" manualBreakCount="5">
    <brk id="17" max="8" man="1"/>
    <brk id="30" max="8" man="1"/>
    <brk id="44" max="8" man="1"/>
    <brk id="58" max="8" man="1"/>
    <brk id="73" max="8" man="1"/>
  </rowBreaks>
  <legacyDrawingHF r:id="rId1"/>
</worksheet>
</file>

<file path=xl/worksheets/sheet3.xml><?xml version="1.0" encoding="utf-8"?>
<worksheet xmlns="http://schemas.openxmlformats.org/spreadsheetml/2006/main" xmlns:r="http://schemas.openxmlformats.org/officeDocument/2006/relationships">
  <sheetPr>
    <tabColor rgb="FFFF9933"/>
  </sheetPr>
  <dimension ref="A1:E13"/>
  <sheetViews>
    <sheetView zoomScalePageLayoutView="0" workbookViewId="0" topLeftCell="A1">
      <selection activeCell="M34" sqref="M34"/>
    </sheetView>
  </sheetViews>
  <sheetFormatPr defaultColWidth="5.7109375" defaultRowHeight="12.75"/>
  <cols>
    <col min="1" max="3" width="5.7109375" style="0" customWidth="1"/>
    <col min="4" max="5" width="5.7109375" style="1" customWidth="1"/>
  </cols>
  <sheetData>
    <row r="1" spans="1:5" ht="29.25" customHeight="1">
      <c r="A1" s="107" t="s">
        <v>11</v>
      </c>
      <c r="B1" s="107"/>
      <c r="C1" s="107"/>
      <c r="D1" s="107"/>
      <c r="E1" s="107"/>
    </row>
    <row r="2" spans="1:5" ht="13.5" customHeight="1" thickBot="1">
      <c r="A2" s="33" t="s">
        <v>95</v>
      </c>
      <c r="B2" s="33" t="s">
        <v>96</v>
      </c>
      <c r="C2" s="33" t="s">
        <v>97</v>
      </c>
      <c r="D2" s="33" t="s">
        <v>19</v>
      </c>
      <c r="E2" s="7"/>
    </row>
    <row r="3" spans="1:5" ht="12.75">
      <c r="A3" s="2">
        <v>100</v>
      </c>
      <c r="B3" s="3">
        <v>80</v>
      </c>
      <c r="C3" s="2">
        <v>70</v>
      </c>
      <c r="D3" s="13">
        <f>'2. Fragen Antwort Auswertung'!AC4</f>
      </c>
      <c r="E3" s="4" t="str">
        <f>'2. Fragen Antwort Auswertung'!B4</f>
        <v>Unternehmensleitung</v>
      </c>
    </row>
    <row r="4" spans="1:5" ht="12.75">
      <c r="A4" s="2">
        <v>100</v>
      </c>
      <c r="B4" s="3">
        <v>80</v>
      </c>
      <c r="C4" s="2">
        <v>70</v>
      </c>
      <c r="D4" s="14">
        <f>'2. Fragen Antwort Auswertung'!AC14</f>
      </c>
      <c r="E4" s="5" t="str">
        <f>'2. Fragen Antwort Auswertung'!B14</f>
        <v>Vorgesetzte</v>
      </c>
    </row>
    <row r="5" spans="1:5" ht="12.75">
      <c r="A5" s="2">
        <v>100</v>
      </c>
      <c r="B5" s="3">
        <v>80</v>
      </c>
      <c r="C5" s="2">
        <v>70</v>
      </c>
      <c r="D5" s="14">
        <f>'2. Fragen Antwort Auswertung'!AC26</f>
      </c>
      <c r="E5" s="5" t="str">
        <f>'2. Fragen Antwort Auswertung'!B26</f>
        <v>Kollegen</v>
      </c>
    </row>
    <row r="6" spans="1:5" ht="12.75">
      <c r="A6" s="2">
        <v>100</v>
      </c>
      <c r="B6" s="3">
        <v>80</v>
      </c>
      <c r="C6" s="2">
        <v>70</v>
      </c>
      <c r="D6" s="14">
        <f>'2. Fragen Antwort Auswertung'!AC37</f>
      </c>
      <c r="E6" s="5" t="str">
        <f>'2. Fragen Antwort Auswertung'!B37</f>
        <v>Arbeitsbedingungen</v>
      </c>
    </row>
    <row r="7" spans="1:5" ht="12.75">
      <c r="A7" s="2">
        <v>100</v>
      </c>
      <c r="B7" s="3">
        <v>80</v>
      </c>
      <c r="C7" s="2">
        <v>70</v>
      </c>
      <c r="D7" s="14">
        <f>'2. Fragen Antwort Auswertung'!AC42</f>
      </c>
      <c r="E7" s="5" t="str">
        <f>'2. Fragen Antwort Auswertung'!B42</f>
        <v>Bezahlung</v>
      </c>
    </row>
    <row r="8" spans="1:5" ht="12.75">
      <c r="A8" s="2">
        <v>100</v>
      </c>
      <c r="B8" s="3">
        <v>80</v>
      </c>
      <c r="C8" s="2">
        <v>70</v>
      </c>
      <c r="D8" s="14">
        <f>'2. Fragen Antwort Auswertung'!AC48</f>
      </c>
      <c r="E8" s="5" t="str">
        <f>'2. Fragen Antwort Auswertung'!B48</f>
        <v>Arbeitsinhalt</v>
      </c>
    </row>
    <row r="9" spans="1:5" ht="12.75">
      <c r="A9" s="2">
        <v>100</v>
      </c>
      <c r="B9" s="3">
        <v>80</v>
      </c>
      <c r="C9" s="2">
        <v>70</v>
      </c>
      <c r="D9" s="14">
        <f>'2. Fragen Antwort Auswertung'!AC53</f>
      </c>
      <c r="E9" s="5" t="str">
        <f>'2. Fragen Antwort Auswertung'!B53</f>
        <v>Anerkennung</v>
      </c>
    </row>
    <row r="10" spans="1:5" ht="12.75">
      <c r="A10" s="2">
        <v>100</v>
      </c>
      <c r="B10" s="3">
        <v>80</v>
      </c>
      <c r="C10" s="2">
        <v>70</v>
      </c>
      <c r="D10" s="14">
        <f>'2. Fragen Antwort Auswertung'!AC59</f>
      </c>
      <c r="E10" s="5" t="str">
        <f>'2. Fragen Antwort Auswertung'!B59</f>
        <v>Verantwortung</v>
      </c>
    </row>
    <row r="11" spans="1:5" ht="12.75">
      <c r="A11" s="2">
        <v>100</v>
      </c>
      <c r="B11" s="3">
        <v>80</v>
      </c>
      <c r="C11" s="2">
        <v>70</v>
      </c>
      <c r="D11" s="14">
        <f>'2. Fragen Antwort Auswertung'!AC64</f>
      </c>
      <c r="E11" s="5" t="str">
        <f>'2. Fragen Antwort Auswertung'!B64</f>
        <v>Kompetenzentwicklung</v>
      </c>
    </row>
    <row r="12" spans="1:5" ht="12.75">
      <c r="A12" s="2">
        <v>100</v>
      </c>
      <c r="B12" s="3">
        <v>80</v>
      </c>
      <c r="C12" s="2">
        <v>70</v>
      </c>
      <c r="D12" s="14">
        <f>'2. Fragen Antwort Auswertung'!AC74</f>
      </c>
      <c r="E12" s="5" t="str">
        <f>'2. Fragen Antwort Auswertung'!B74</f>
        <v>Meine Beziehung zum Unternehmen</v>
      </c>
    </row>
    <row r="13" spans="1:5" ht="13.5" thickBot="1">
      <c r="A13" s="2">
        <v>100</v>
      </c>
      <c r="B13" s="3">
        <v>80</v>
      </c>
      <c r="C13" s="2">
        <v>70</v>
      </c>
      <c r="D13" s="15">
        <f>'2. Fragen Antwort Auswertung'!AC80</f>
      </c>
      <c r="E13" s="6" t="str">
        <f>'2. Fragen Antwort Auswertung'!B80</f>
        <v>Kundenbeziehung</v>
      </c>
    </row>
  </sheetData>
  <sheetProtection password="F351" sheet="1" objects="1" scenarios="1" selectLockedCells="1" selectUnlockedCells="1"/>
  <mergeCells count="1">
    <mergeCell ref="A1:E1"/>
  </mergeCells>
  <printOptions horizontalCentered="1" verticalCentered="1"/>
  <pageMargins left="0.7874015748031497" right="0.7874015748031497" top="1.5748031496062993" bottom="0.984251968503937" header="0.3937007874015748" footer="0.3937007874015748"/>
  <pageSetup horizontalDpi="300" verticalDpi="300" orientation="landscape" paperSize="9" r:id="rId3"/>
  <headerFooter scaleWithDoc="0">
    <oddHeader>&amp;L&amp;G</oddHeader>
    <oddFooter>&amp;L&amp;G</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FF9933"/>
  </sheetPr>
  <dimension ref="A1:A1"/>
  <sheetViews>
    <sheetView zoomScaleSheetLayoutView="49" zoomScalePageLayoutView="0" workbookViewId="0" topLeftCell="A1">
      <selection activeCell="AU29" sqref="AU29"/>
    </sheetView>
  </sheetViews>
  <sheetFormatPr defaultColWidth="5.7109375" defaultRowHeight="12.75"/>
  <sheetData>
    <row r="13" ht="12" customHeight="1"/>
  </sheetData>
  <sheetProtection password="F351" sheet="1" objects="1" scenarios="1" selectLockedCells="1" selectUnlockedCells="1"/>
  <printOptions horizontalCentered="1" verticalCentered="1"/>
  <pageMargins left="0.7874015748031497" right="0.7874015748031497" top="1.5748031496062993" bottom="0.984251968503937" header="0.3937007874015748" footer="0.3937007874015748"/>
  <pageSetup orientation="landscape" pageOrder="overThenDown" paperSize="9" scale="90" r:id="rId3"/>
  <headerFooter scaleWithDoc="0">
    <oddHeader>&amp;L&amp;G</oddHeader>
    <oddFooter>&amp;L&amp;G&amp;R&amp;8&amp;P</oddFooter>
  </headerFooter>
  <rowBreaks count="6" manualBreakCount="6">
    <brk id="33" max="45" man="1"/>
    <brk id="66" max="45" man="1"/>
    <brk id="99" max="45" man="1"/>
    <brk id="132" max="45" man="1"/>
    <brk id="165" max="45" man="1"/>
    <brk id="198" max="45" man="1"/>
  </rowBreaks>
  <colBreaks count="1" manualBreakCount="1">
    <brk id="23" max="197"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 Beratungs- und Projektentwicklungsgesellschaft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Kompetenzdiagnose KMU Mitarbeiter</dc:title>
  <dc:subject>EQUAL Teilprojektes "KOMPETENZKOMPASS Kleine und Mittlere Unternehmen"</dc:subject>
  <dc:creator>Anne Kolling, Dr. Rüdiger Alte, Andrea Hütten (K. GmbH) | Thomas Reinhold (ASK)</dc:creator>
  <cp:keywords/>
  <dc:description>Urheber: K. Beratungs- und Projektentwicklungsgesellschaft mbH Weimar 
im Rahmen des EQUAL Teilprojektes "KOMPETENZKOMPASS Kleine und Mittlere Unternehmen"
Autoren:
Anne-Kristin Kolling
Dr. Rüdiger Alte
Andrea Hütten
Thomas Reinhold, ASK</dc:description>
  <cp:lastModifiedBy>Andrea Hütten</cp:lastModifiedBy>
  <cp:lastPrinted>2007-07-03T13:12:01Z</cp:lastPrinted>
  <dcterms:created xsi:type="dcterms:W3CDTF">2002-11-29T15:18:28Z</dcterms:created>
  <dcterms:modified xsi:type="dcterms:W3CDTF">2007-07-09T14:00:08Z</dcterms:modified>
  <cp:category/>
  <cp:version/>
  <cp:contentType/>
  <cp:contentStatus/>
  <cp:revision>1</cp:revision>
</cp:coreProperties>
</file>